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05" yWindow="-105" windowWidth="21720" windowHeight="12570"/>
  </bookViews>
  <sheets>
    <sheet name="様式6（業者カード）" sheetId="1" r:id="rId1"/>
    <sheet name="様式6の2（決算等）" sheetId="4" r:id="rId2"/>
    <sheet name="様式7（履行実績）" sheetId="5" r:id="rId3"/>
    <sheet name="様式8（役員名簿）" sheetId="2" r:id="rId4"/>
    <sheet name="取り込み用（入力不要）" sheetId="3" state="veryHidden" r:id="rId5"/>
    <sheet name="小分類表" sheetId="6" state="veryHidden" r:id="rId6"/>
  </sheets>
  <externalReferences>
    <externalReference r:id="rId7"/>
  </externalReferences>
  <definedNames>
    <definedName name="【大分類コード】">[1]コード表!$A$3:$B$95</definedName>
    <definedName name="大分類種目02">'様式6（業者カード）'!$G$22</definedName>
    <definedName name="大分類コード_01">'様式6（業者カード）'!$C$21</definedName>
    <definedName name="大分類コード_02">'様式6（業者カード）'!$C$22</definedName>
    <definedName name="大分類コード_03">'様式6（業者カード）'!$C$23</definedName>
    <definedName name="大分類種目01">'様式6（業者カード）'!$G$21</definedName>
    <definedName name="大分類種目03">'様式6（業者カード）'!$G$23</definedName>
    <definedName name="_xlnm.Print_Area" localSheetId="0">'様式6（業者カード）'!$A$1:$BG$38</definedName>
    <definedName name="_xlnm.Print_Area" localSheetId="3">'様式8（役員名簿）'!$A$1:$K$28</definedName>
    <definedName name="_xlnm.Print_Area" localSheetId="1">'様式6の2（決算等）'!$A$1:$K$41</definedName>
    <definedName name="_xlnm.Print_Area" localSheetId="2">'様式7（履行実績）'!$A$1:$K$39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<sst xmlns="http://schemas.openxmlformats.org/spreadsheetml/2006/main" xmlns:r="http://schemas.openxmlformats.org/officeDocument/2006/relationships" count="880" uniqueCount="880">
  <si>
    <t>２位（技術・資格1）</t>
  </si>
  <si>
    <t>【工】地域3-1</t>
    <rPh sb="1" eb="2">
      <t>こう</t>
    </rPh>
    <rPh sb="3" eb="5">
      <t>ちいき</t>
    </rPh>
    <phoneticPr fontId="29" type="Hiragana"/>
  </si>
  <si>
    <t>年</t>
    <rPh sb="0" eb="1">
      <t>ネン</t>
    </rPh>
    <phoneticPr fontId="3"/>
  </si>
  <si>
    <t>受付番号</t>
  </si>
  <si>
    <t>氏　名</t>
    <rPh sb="0" eb="1">
      <t>シ</t>
    </rPh>
    <rPh sb="2" eb="3">
      <t>メイ</t>
    </rPh>
    <phoneticPr fontId="3"/>
  </si>
  <si>
    <t>小分類表!$D$191:$E$194</t>
  </si>
  <si>
    <t>月</t>
    <rPh sb="0" eb="1">
      <t>ガツ</t>
    </rPh>
    <phoneticPr fontId="3"/>
  </si>
  <si>
    <t>塗膜防水工事</t>
    <rPh sb="0" eb="1">
      <t>ヌ</t>
    </rPh>
    <rPh sb="1" eb="2">
      <t>マク</t>
    </rPh>
    <rPh sb="2" eb="4">
      <t>ボウスイ</t>
    </rPh>
    <rPh sb="4" eb="6">
      <t>コウジ</t>
    </rPh>
    <phoneticPr fontId="3"/>
  </si>
  <si>
    <t>日</t>
    <rPh sb="0" eb="1">
      <t>ニチ</t>
    </rPh>
    <phoneticPr fontId="3"/>
  </si>
  <si>
    <t>受注15・年度</t>
  </si>
  <si>
    <t>印判</t>
    <rPh sb="0" eb="2">
      <t>インバン</t>
    </rPh>
    <phoneticPr fontId="3"/>
  </si>
  <si>
    <t>３位（小コード15）</t>
  </si>
  <si>
    <t>特殊機械器具操作管理</t>
    <rPh sb="0" eb="2">
      <t>トクシュ</t>
    </rPh>
    <rPh sb="2" eb="4">
      <t>キカイ</t>
    </rPh>
    <rPh sb="4" eb="6">
      <t>キグ</t>
    </rPh>
    <rPh sb="6" eb="8">
      <t>ソウサ</t>
    </rPh>
    <rPh sb="8" eb="10">
      <t>カンリ</t>
    </rPh>
    <phoneticPr fontId="3"/>
  </si>
  <si>
    <t>受注10・件名</t>
  </si>
  <si>
    <t>受付番号</t>
    <rPh sb="0" eb="2">
      <t>ウケツケ</t>
    </rPh>
    <rPh sb="2" eb="4">
      <t>バンゴウ</t>
    </rPh>
    <phoneticPr fontId="3"/>
  </si>
  <si>
    <t>燃料・電力供給</t>
    <rPh sb="0" eb="2">
      <t>ネンリョウ</t>
    </rPh>
    <rPh sb="3" eb="5">
      <t>デンリョク</t>
    </rPh>
    <rPh sb="5" eb="7">
      <t>キョウキュウ</t>
    </rPh>
    <phoneticPr fontId="3"/>
  </si>
  <si>
    <t>ボイラー清掃</t>
    <rPh sb="4" eb="6">
      <t>セイソウ</t>
    </rPh>
    <phoneticPr fontId="3"/>
  </si>
  <si>
    <t>△</t>
  </si>
  <si>
    <t>食料品</t>
    <rPh sb="0" eb="3">
      <t>ショクリョウヒン</t>
    </rPh>
    <phoneticPr fontId="3"/>
  </si>
  <si>
    <t>発注者</t>
    <rPh sb="0" eb="3">
      <t>ハッチュウシャ</t>
    </rPh>
    <phoneticPr fontId="3"/>
  </si>
  <si>
    <t>春日市
記入欄</t>
    <rPh sb="0" eb="2">
      <t>カスガ</t>
    </rPh>
    <rPh sb="2" eb="3">
      <t>シ</t>
    </rPh>
    <rPh sb="4" eb="6">
      <t>キニュウ</t>
    </rPh>
    <rPh sb="6" eb="7">
      <t>ラン</t>
    </rPh>
    <phoneticPr fontId="3"/>
  </si>
  <si>
    <t>ﾃﾞｰﾀ通信･情報制御設備工事</t>
    <rPh sb="4" eb="6">
      <t>ツウシン</t>
    </rPh>
    <rPh sb="7" eb="9">
      <t>ジョウホウ</t>
    </rPh>
    <rPh sb="9" eb="11">
      <t>セイギョ</t>
    </rPh>
    <rPh sb="11" eb="13">
      <t>セツビ</t>
    </rPh>
    <rPh sb="13" eb="15">
      <t>コウジ</t>
    </rPh>
    <phoneticPr fontId="3"/>
  </si>
  <si>
    <t>FAX番号</t>
    <rPh sb="3" eb="5">
      <t>バンゴウ</t>
    </rPh>
    <phoneticPr fontId="3"/>
  </si>
  <si>
    <t>営繕・修理</t>
  </si>
  <si>
    <t>福祉用具</t>
  </si>
  <si>
    <t>木造建築工事</t>
    <rPh sb="0" eb="2">
      <t>モクゾウ</t>
    </rPh>
    <rPh sb="2" eb="4">
      <t>ケンチク</t>
    </rPh>
    <rPh sb="4" eb="6">
      <t>コウジ</t>
    </rPh>
    <phoneticPr fontId="3"/>
  </si>
  <si>
    <t>１位（小コード4）</t>
  </si>
  <si>
    <t>〒</t>
  </si>
  <si>
    <t>04</t>
  </si>
  <si>
    <t>保安用品</t>
    <rPh sb="0" eb="2">
      <t>ホアン</t>
    </rPh>
    <rPh sb="2" eb="4">
      <t>ヨウヒン</t>
    </rPh>
    <phoneticPr fontId="3"/>
  </si>
  <si>
    <t>-</t>
  </si>
  <si>
    <t>支店名等</t>
    <rPh sb="0" eb="2">
      <t>シテン</t>
    </rPh>
    <rPh sb="2" eb="3">
      <t>メイ</t>
    </rPh>
    <rPh sb="3" eb="4">
      <t>トウ</t>
    </rPh>
    <phoneticPr fontId="3"/>
  </si>
  <si>
    <t>２位（小コード13）</t>
  </si>
  <si>
    <t>官公需適格組合証明書</t>
  </si>
  <si>
    <t>千円</t>
    <rPh sb="0" eb="2">
      <t>センエン</t>
    </rPh>
    <phoneticPr fontId="3"/>
  </si>
  <si>
    <t>１　決算の状況</t>
    <rPh sb="2" eb="4">
      <t>ケッサン</t>
    </rPh>
    <rPh sb="5" eb="7">
      <t>ジョウキョウ</t>
    </rPh>
    <phoneticPr fontId="3"/>
  </si>
  <si>
    <t>フリガナ</t>
  </si>
  <si>
    <t>番地</t>
  </si>
  <si>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3"/>
  </si>
  <si>
    <t>（都道府県）</t>
    <rPh sb="1" eb="5">
      <t>トドウフケン</t>
    </rPh>
    <phoneticPr fontId="3"/>
  </si>
  <si>
    <t>２位・大コード</t>
    <rPh sb="3" eb="4">
      <t>だい</t>
    </rPh>
    <phoneticPr fontId="29" type="Hiragana"/>
  </si>
  <si>
    <t>支店名</t>
    <rPh sb="0" eb="3">
      <t>シテンメイ</t>
    </rPh>
    <phoneticPr fontId="3"/>
  </si>
  <si>
    <t>会社等全体の
職員数（常勤）</t>
    <rPh sb="0" eb="3">
      <t>カイシ</t>
    </rPh>
    <rPh sb="3" eb="5">
      <t>ゼンタイ</t>
    </rPh>
    <rPh sb="7" eb="10">
      <t>ショクインスウ</t>
    </rPh>
    <rPh sb="11" eb="13">
      <t>ジョウキン</t>
    </rPh>
    <phoneticPr fontId="3"/>
  </si>
  <si>
    <t>法コ12</t>
  </si>
  <si>
    <t>（市区町村）</t>
    <rPh sb="1" eb="3">
      <t>シク</t>
    </rPh>
    <rPh sb="3" eb="5">
      <t>チョウソン</t>
    </rPh>
    <phoneticPr fontId="3"/>
  </si>
  <si>
    <t>小分類表!$D$107:$E$112</t>
  </si>
  <si>
    <t>４位（小コード12）</t>
  </si>
  <si>
    <t>自動扉保守</t>
    <rPh sb="0" eb="2">
      <t>ジドウ</t>
    </rPh>
    <rPh sb="2" eb="3">
      <t>トビラ</t>
    </rPh>
    <rPh sb="3" eb="5">
      <t>ホシュ</t>
    </rPh>
    <phoneticPr fontId="3"/>
  </si>
  <si>
    <t>コード</t>
  </si>
  <si>
    <t>受注7・発注者</t>
  </si>
  <si>
    <t>受注13・元号</t>
  </si>
  <si>
    <t>電話番号</t>
    <rPh sb="0" eb="2">
      <t>デンワ</t>
    </rPh>
    <rPh sb="2" eb="4">
      <t>バンゴウ</t>
    </rPh>
    <phoneticPr fontId="3"/>
  </si>
  <si>
    <t>受注12・年度</t>
  </si>
  <si>
    <t>代表者又は
代理人氏名</t>
    <rPh sb="0" eb="3">
      <t>ダイヒョウシャ</t>
    </rPh>
    <rPh sb="3" eb="4">
      <t>マタ</t>
    </rPh>
    <rPh sb="6" eb="9">
      <t>ダイリニン</t>
    </rPh>
    <rPh sb="9" eb="11">
      <t>シメイ</t>
    </rPh>
    <phoneticPr fontId="3"/>
  </si>
  <si>
    <t>小分類表!$D$95:$E$98</t>
  </si>
  <si>
    <t>植木・園芸用品</t>
  </si>
  <si>
    <t>記念品</t>
    <rPh sb="0" eb="3">
      <t>キネンヒン</t>
    </rPh>
    <phoneticPr fontId="3"/>
  </si>
  <si>
    <t>（  番　地  ）</t>
    <rPh sb="3" eb="4">
      <t>バン</t>
    </rPh>
    <rPh sb="5" eb="6">
      <t>チ</t>
    </rPh>
    <phoneticPr fontId="3"/>
  </si>
  <si>
    <t>買取</t>
    <rPh sb="0" eb="2">
      <t>カイトリ</t>
    </rPh>
    <phoneticPr fontId="3"/>
  </si>
  <si>
    <t>企業区分</t>
    <rPh sb="0" eb="4">
      <t>キギョ</t>
    </rPh>
    <phoneticPr fontId="3"/>
  </si>
  <si>
    <t>マイクロフィルム作成</t>
    <rPh sb="8" eb="10">
      <t>サクセイ</t>
    </rPh>
    <phoneticPr fontId="3"/>
  </si>
  <si>
    <t>受注6・発注者</t>
  </si>
  <si>
    <t>消費税</t>
    <rPh sb="0" eb="3">
      <t>ショウヒゼイ</t>
    </rPh>
    <phoneticPr fontId="3"/>
  </si>
  <si>
    <t>業種区分</t>
    <rPh sb="0" eb="2">
      <t>ぎょうしゅ</t>
    </rPh>
    <rPh sb="2" eb="4">
      <t>くぶん</t>
    </rPh>
    <phoneticPr fontId="29" type="Hiragana"/>
  </si>
  <si>
    <t>ｱｽﾌｧﾙﾄ防水工事</t>
    <rPh sb="6" eb="8">
      <t>ボウスイ</t>
    </rPh>
    <rPh sb="8" eb="10">
      <t>コウジ</t>
    </rPh>
    <phoneticPr fontId="3"/>
  </si>
  <si>
    <t>（  方　書  ）</t>
    <rPh sb="3" eb="4">
      <t>カタ</t>
    </rPh>
    <rPh sb="5" eb="6">
      <t>ガキ</t>
    </rPh>
    <phoneticPr fontId="3"/>
  </si>
  <si>
    <t>代表者氏名</t>
    <rPh sb="0" eb="3">
      <t>ダイヒョウシャ</t>
    </rPh>
    <rPh sb="3" eb="5">
      <t>シメイ</t>
    </rPh>
    <phoneticPr fontId="3"/>
  </si>
  <si>
    <t>希望
順位</t>
    <rPh sb="0" eb="2">
      <t>キボウ</t>
    </rPh>
    <rPh sb="3" eb="5">
      <t>ジュンイ</t>
    </rPh>
    <phoneticPr fontId="3"/>
  </si>
  <si>
    <t>※希望種目の小分類に誤りがないか確認してください。</t>
    <rPh sb="1" eb="5">
      <t>キボウシュモク</t>
    </rPh>
    <rPh sb="6" eb="9">
      <t>ショウブンルイ</t>
    </rPh>
    <rPh sb="10" eb="11">
      <t>アヤマ</t>
    </rPh>
    <rPh sb="16" eb="18">
      <t>カクニン</t>
    </rPh>
    <phoneticPr fontId="3"/>
  </si>
  <si>
    <t>大分類</t>
    <rPh sb="0" eb="2">
      <t>ダイブン</t>
    </rPh>
    <rPh sb="2" eb="3">
      <t>ルイ</t>
    </rPh>
    <phoneticPr fontId="3"/>
  </si>
  <si>
    <t>レプリカ作成</t>
    <rPh sb="4" eb="6">
      <t>サクセイ</t>
    </rPh>
    <phoneticPr fontId="3"/>
  </si>
  <si>
    <t>測        量</t>
    <rPh sb="0" eb="1">
      <t>ソク</t>
    </rPh>
    <rPh sb="9" eb="10">
      <t>リョウ</t>
    </rPh>
    <phoneticPr fontId="3"/>
  </si>
  <si>
    <t>所在地</t>
    <rPh sb="0" eb="3">
      <t>ショザイチ</t>
    </rPh>
    <phoneticPr fontId="3"/>
  </si>
  <si>
    <t>営繕・修理</t>
    <rPh sb="0" eb="1">
      <t>エイ</t>
    </rPh>
    <rPh sb="1" eb="2">
      <t>ツクロ</t>
    </rPh>
    <rPh sb="3" eb="4">
      <t>オサム</t>
    </rPh>
    <rPh sb="4" eb="5">
      <t>リ</t>
    </rPh>
    <phoneticPr fontId="3"/>
  </si>
  <si>
    <t>塗装工事</t>
    <rPh sb="0" eb="2">
      <t>トソウ</t>
    </rPh>
    <rPh sb="2" eb="4">
      <t>コウジ</t>
    </rPh>
    <phoneticPr fontId="3"/>
  </si>
  <si>
    <t>水道施設工事</t>
    <rPh sb="0" eb="2">
      <t>スイドウ</t>
    </rPh>
    <rPh sb="2" eb="4">
      <t>シセツ</t>
    </rPh>
    <rPh sb="4" eb="6">
      <t>コウジ</t>
    </rPh>
    <phoneticPr fontId="3"/>
  </si>
  <si>
    <t>小分類表!$D$245:$E$250</t>
  </si>
  <si>
    <t>放送機械設備工事</t>
    <rPh sb="0" eb="2">
      <t>ホウソウ</t>
    </rPh>
    <rPh sb="2" eb="4">
      <t>キカイ</t>
    </rPh>
    <rPh sb="4" eb="6">
      <t>セツビ</t>
    </rPh>
    <rPh sb="6" eb="8">
      <t>コウジ</t>
    </rPh>
    <phoneticPr fontId="3"/>
  </si>
  <si>
    <t>種目</t>
    <rPh sb="0" eb="2">
      <t>シュモク</t>
    </rPh>
    <phoneticPr fontId="3"/>
  </si>
  <si>
    <t>特殊建材</t>
    <rPh sb="0" eb="2">
      <t>トクシュ</t>
    </rPh>
    <rPh sb="2" eb="4">
      <t>ケンザイ</t>
    </rPh>
    <phoneticPr fontId="3"/>
  </si>
  <si>
    <t>メールアドレス</t>
  </si>
  <si>
    <t>08</t>
  </si>
  <si>
    <t>登記手続</t>
    <rPh sb="0" eb="2">
      <t>トウキ</t>
    </rPh>
    <rPh sb="2" eb="4">
      <t>テツヅキ</t>
    </rPh>
    <phoneticPr fontId="3"/>
  </si>
  <si>
    <t>プール浄化装置保守</t>
    <rPh sb="3" eb="5">
      <t>ジョウカ</t>
    </rPh>
    <rPh sb="5" eb="7">
      <t>ソウチ</t>
    </rPh>
    <rPh sb="7" eb="9">
      <t>ホシュ</t>
    </rPh>
    <phoneticPr fontId="3"/>
  </si>
  <si>
    <t>06</t>
  </si>
  <si>
    <t>【コ】2位（許可書等）</t>
    <rPh sb="6" eb="10">
      <t>きょかし</t>
    </rPh>
    <phoneticPr fontId="29" type="Hiragana"/>
  </si>
  <si>
    <t/>
  </si>
  <si>
    <t>純資産合計</t>
    <rPh sb="0" eb="5">
      <t>ジュンシ</t>
    </rPh>
    <phoneticPr fontId="3"/>
  </si>
  <si>
    <t>合計</t>
    <rPh sb="0" eb="2">
      <t>ゴウケイ</t>
    </rPh>
    <phoneticPr fontId="3"/>
  </si>
  <si>
    <t>電気通信工事</t>
    <rPh sb="0" eb="2">
      <t>デンキ</t>
    </rPh>
    <rPh sb="2" eb="4">
      <t>ツウシン</t>
    </rPh>
    <rPh sb="4" eb="6">
      <t>コウジ</t>
    </rPh>
    <phoneticPr fontId="3"/>
  </si>
  <si>
    <t>受注18・元号</t>
  </si>
  <si>
    <t>消防車</t>
    <rPh sb="0" eb="3">
      <t>ショウボウシャ</t>
    </rPh>
    <phoneticPr fontId="3"/>
  </si>
  <si>
    <t>（  町丁目  ）</t>
    <rPh sb="3" eb="4">
      <t>マチ</t>
    </rPh>
    <rPh sb="4" eb="5">
      <t>チョウ</t>
    </rPh>
    <rPh sb="5" eb="6">
      <t>メ</t>
    </rPh>
    <phoneticPr fontId="3"/>
  </si>
  <si>
    <t>種　　　目</t>
    <rPh sb="0" eb="1">
      <t>タネ</t>
    </rPh>
    <rPh sb="4" eb="5">
      <t>メ</t>
    </rPh>
    <phoneticPr fontId="3"/>
  </si>
  <si>
    <t>性別
（男女）</t>
    <rPh sb="0" eb="2">
      <t>セイベツ</t>
    </rPh>
    <rPh sb="4" eb="6">
      <t>ダンジョ</t>
    </rPh>
    <phoneticPr fontId="3"/>
  </si>
  <si>
    <t>自動車販売</t>
    <rPh sb="0" eb="3">
      <t>ジドウシャ</t>
    </rPh>
    <rPh sb="3" eb="5">
      <t>ハンバイ</t>
    </rPh>
    <phoneticPr fontId="3"/>
  </si>
  <si>
    <t>ガラス工事</t>
    <rPh sb="3" eb="5">
      <t>コウジ</t>
    </rPh>
    <phoneticPr fontId="3"/>
  </si>
  <si>
    <t>造園</t>
    <rPh sb="0" eb="2">
      <t>ゾウエン</t>
    </rPh>
    <phoneticPr fontId="3"/>
  </si>
  <si>
    <t>大企業</t>
    <rPh sb="0" eb="3">
      <t>ダイキギョウ</t>
    </rPh>
    <phoneticPr fontId="3"/>
  </si>
  <si>
    <t>模型</t>
    <rPh sb="0" eb="2">
      <t>モケイ</t>
    </rPh>
    <phoneticPr fontId="3"/>
  </si>
  <si>
    <t>受注20・年度</t>
  </si>
  <si>
    <t>受注10・発注者</t>
  </si>
  <si>
    <t>備　　考</t>
    <rPh sb="0" eb="1">
      <t>ビ</t>
    </rPh>
    <rPh sb="3" eb="4">
      <t>コウ</t>
    </rPh>
    <phoneticPr fontId="3"/>
  </si>
  <si>
    <t>03</t>
  </si>
  <si>
    <t>小分類</t>
    <rPh sb="0" eb="1">
      <t>ショウ</t>
    </rPh>
    <rPh sb="1" eb="3">
      <t>ブンルイ</t>
    </rPh>
    <phoneticPr fontId="3"/>
  </si>
  <si>
    <t>３位（小コード5）</t>
  </si>
  <si>
    <t>支店等登録の場合、原則として当該支店等の実績とする。当該支店等の実績がなければ、会社全体の実績でも可。</t>
    <rPh sb="0" eb="3">
      <t>シテン</t>
    </rPh>
    <rPh sb="3" eb="5">
      <t>トウロク</t>
    </rPh>
    <rPh sb="6" eb="9">
      <t>バ</t>
    </rPh>
    <rPh sb="9" eb="11">
      <t>ゲンソク</t>
    </rPh>
    <rPh sb="14" eb="16">
      <t>トウガイ</t>
    </rPh>
    <rPh sb="16" eb="18">
      <t>シテン</t>
    </rPh>
    <rPh sb="18" eb="19">
      <t>トウ</t>
    </rPh>
    <rPh sb="20" eb="25">
      <t>ジッセキ</t>
    </rPh>
    <rPh sb="26" eb="28">
      <t>トウガイ</t>
    </rPh>
    <rPh sb="28" eb="31">
      <t>シテン</t>
    </rPh>
    <rPh sb="32" eb="34">
      <t>ジッセキ</t>
    </rPh>
    <rPh sb="40" eb="42">
      <t>カイシャ</t>
    </rPh>
    <rPh sb="42" eb="44">
      <t>ゼンタイ</t>
    </rPh>
    <rPh sb="45" eb="47">
      <t>ジッセキ</t>
    </rPh>
    <rPh sb="49" eb="50">
      <t>カ</t>
    </rPh>
    <phoneticPr fontId="3"/>
  </si>
  <si>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3"/>
  </si>
  <si>
    <t>事業名称</t>
    <rPh sb="0" eb="2">
      <t>ジギョウ</t>
    </rPh>
    <rPh sb="2" eb="4">
      <t>メイショウ</t>
    </rPh>
    <phoneticPr fontId="3"/>
  </si>
  <si>
    <t>一般建材</t>
    <rPh sb="0" eb="2">
      <t>イッパン</t>
    </rPh>
    <rPh sb="2" eb="4">
      <t>ケンザイ</t>
    </rPh>
    <phoneticPr fontId="3"/>
  </si>
  <si>
    <t>02</t>
  </si>
  <si>
    <t>土地調査・評価</t>
    <rPh sb="0" eb="2">
      <t>トチ</t>
    </rPh>
    <rPh sb="2" eb="4">
      <t>チョウサ</t>
    </rPh>
    <rPh sb="5" eb="7">
      <t>ヒョウカ</t>
    </rPh>
    <phoneticPr fontId="3"/>
  </si>
  <si>
    <t>菓子</t>
    <rPh sb="0" eb="2">
      <t>カシ</t>
    </rPh>
    <phoneticPr fontId="3"/>
  </si>
  <si>
    <t>営業・特殊補償</t>
    <rPh sb="0" eb="2">
      <t>エイギョウ</t>
    </rPh>
    <rPh sb="3" eb="5">
      <t>トクシュ</t>
    </rPh>
    <rPh sb="5" eb="7">
      <t>ホショウ</t>
    </rPh>
    <phoneticPr fontId="3"/>
  </si>
  <si>
    <t>植木・園芸用品</t>
    <rPh sb="0" eb="2">
      <t>ウエキ</t>
    </rPh>
    <rPh sb="3" eb="5">
      <t>エンゲイ</t>
    </rPh>
    <rPh sb="5" eb="7">
      <t>ヨウヒン</t>
    </rPh>
    <phoneticPr fontId="3"/>
  </si>
  <si>
    <t>見守り</t>
    <rPh sb="0" eb="2">
      <t>ミマモ</t>
    </rPh>
    <phoneticPr fontId="3"/>
  </si>
  <si>
    <t>電話番号2（本店）</t>
  </si>
  <si>
    <t>レセプト点検</t>
    <rPh sb="4" eb="6">
      <t>テンケン</t>
    </rPh>
    <phoneticPr fontId="3"/>
  </si>
  <si>
    <t>他業種（工事）</t>
    <rPh sb="0" eb="3">
      <t>たぎ</t>
    </rPh>
    <rPh sb="4" eb="6">
      <t>こうじ</t>
    </rPh>
    <phoneticPr fontId="29" type="Hiragana"/>
  </si>
  <si>
    <t>令和</t>
  </si>
  <si>
    <t>介護用品</t>
    <rPh sb="0" eb="2">
      <t>カイゴ</t>
    </rPh>
    <rPh sb="2" eb="4">
      <t>ヨウヒン</t>
    </rPh>
    <phoneticPr fontId="3"/>
  </si>
  <si>
    <t>特殊印刷</t>
    <rPh sb="0" eb="2">
      <t>トクシュ</t>
    </rPh>
    <rPh sb="2" eb="4">
      <t>インサツ</t>
    </rPh>
    <phoneticPr fontId="3"/>
  </si>
  <si>
    <t>速記、議事録作成</t>
    <rPh sb="0" eb="2">
      <t>ソッキ</t>
    </rPh>
    <rPh sb="3" eb="6">
      <t>ギジロク</t>
    </rPh>
    <rPh sb="6" eb="8">
      <t>サクセイ</t>
    </rPh>
    <phoneticPr fontId="3"/>
  </si>
  <si>
    <t>受注14・発注者</t>
  </si>
  <si>
    <t>ポンプ設備工事</t>
    <rPh sb="3" eb="5">
      <t>セツビ</t>
    </rPh>
    <rPh sb="5" eb="7">
      <t>コウジ</t>
    </rPh>
    <phoneticPr fontId="3"/>
  </si>
  <si>
    <t>下水道処理施設保守</t>
    <rPh sb="0" eb="3">
      <t>ゲスイドウ</t>
    </rPh>
    <rPh sb="3" eb="5">
      <t>ショリ</t>
    </rPh>
    <rPh sb="5" eb="7">
      <t>シセツ</t>
    </rPh>
    <rPh sb="7" eb="9">
      <t>ホシュ</t>
    </rPh>
    <phoneticPr fontId="3"/>
  </si>
  <si>
    <t>受注12・件名</t>
  </si>
  <si>
    <t>自己資本金（円）</t>
    <rPh sb="0" eb="5">
      <t>ジコシホ</t>
    </rPh>
    <rPh sb="6" eb="7">
      <t>エン</t>
    </rPh>
    <phoneticPr fontId="3"/>
  </si>
  <si>
    <t>マット、モップ</t>
  </si>
  <si>
    <t>補装具</t>
    <rPh sb="0" eb="1">
      <t>ホ</t>
    </rPh>
    <rPh sb="1" eb="3">
      <t>ソウグ</t>
    </rPh>
    <phoneticPr fontId="3"/>
  </si>
  <si>
    <t>市区町村（本店）</t>
  </si>
  <si>
    <t>町丁目（本店）</t>
    <rPh sb="0" eb="1">
      <t>まち</t>
    </rPh>
    <phoneticPr fontId="29" type="Hiragana"/>
  </si>
  <si>
    <t>特殊機器</t>
    <rPh sb="0" eb="2">
      <t>トクシュ</t>
    </rPh>
    <rPh sb="2" eb="4">
      <t>キキ</t>
    </rPh>
    <phoneticPr fontId="3"/>
  </si>
  <si>
    <t>３位（小コード4）</t>
  </si>
  <si>
    <t>企業区分</t>
    <rPh sb="0" eb="2">
      <t>キギョウ</t>
    </rPh>
    <rPh sb="2" eb="4">
      <t>クブン</t>
    </rPh>
    <phoneticPr fontId="3"/>
  </si>
  <si>
    <t>方書（本店）</t>
  </si>
  <si>
    <t>受注20・発注者</t>
  </si>
  <si>
    <t>FAX番号1</t>
  </si>
  <si>
    <t>本店所在地</t>
    <rPh sb="0" eb="2">
      <t>ホンテン</t>
    </rPh>
    <rPh sb="2" eb="5">
      <t>ショザイチ</t>
    </rPh>
    <phoneticPr fontId="3"/>
  </si>
  <si>
    <t>環境調査（大気、水質、騒音、ダイオキシン等）</t>
    <rPh sb="0" eb="2">
      <t>カンキョウ</t>
    </rPh>
    <rPh sb="2" eb="4">
      <t>チョウサ</t>
    </rPh>
    <rPh sb="5" eb="7">
      <t>タイキ</t>
    </rPh>
    <rPh sb="8" eb="10">
      <t>スイシツ</t>
    </rPh>
    <rPh sb="11" eb="13">
      <t>ソウオン</t>
    </rPh>
    <rPh sb="20" eb="21">
      <t>トウ</t>
    </rPh>
    <phoneticPr fontId="3"/>
  </si>
  <si>
    <t>電気設備機器</t>
    <rPh sb="0" eb="2">
      <t>デンキ</t>
    </rPh>
    <rPh sb="2" eb="4">
      <t>セツビ</t>
    </rPh>
    <rPh sb="4" eb="6">
      <t>キキ</t>
    </rPh>
    <phoneticPr fontId="3"/>
  </si>
  <si>
    <t>代表者資格氏名　　　　　　　　　　　　　　</t>
  </si>
  <si>
    <t>給排水機材</t>
    <rPh sb="0" eb="3">
      <t>キュウハイスイ</t>
    </rPh>
    <rPh sb="3" eb="5">
      <t>キザイ</t>
    </rPh>
    <phoneticPr fontId="3"/>
  </si>
  <si>
    <t>受注3・元号</t>
  </si>
  <si>
    <t>区分</t>
    <rPh sb="0" eb="2">
      <t>クブン</t>
    </rPh>
    <phoneticPr fontId="3"/>
  </si>
  <si>
    <t>令和</t>
    <rPh sb="0" eb="1">
      <t>レイ</t>
    </rPh>
    <rPh sb="1" eb="2">
      <t>ワ</t>
    </rPh>
    <phoneticPr fontId="3"/>
  </si>
  <si>
    <t>福祉用具</t>
    <rPh sb="0" eb="2">
      <t>フクシ</t>
    </rPh>
    <rPh sb="2" eb="4">
      <t>ヨウグ</t>
    </rPh>
    <phoneticPr fontId="3"/>
  </si>
  <si>
    <t>弱電気製品</t>
    <rPh sb="0" eb="1">
      <t>ジャク</t>
    </rPh>
    <rPh sb="1" eb="3">
      <t>デンキ</t>
    </rPh>
    <rPh sb="3" eb="5">
      <t>セイヒン</t>
    </rPh>
    <phoneticPr fontId="3"/>
  </si>
  <si>
    <t>小分類表!$D$241:$E$244</t>
  </si>
  <si>
    <t>受注11・元号</t>
  </si>
  <si>
    <t>業者コード</t>
  </si>
  <si>
    <t>電話番号1</t>
  </si>
  <si>
    <t>中小企業</t>
    <rPh sb="0" eb="2">
      <t>チュウショウ</t>
    </rPh>
    <rPh sb="2" eb="4">
      <t>キギョウ</t>
    </rPh>
    <phoneticPr fontId="3"/>
  </si>
  <si>
    <t>12</t>
  </si>
  <si>
    <t>地 質 調 査</t>
    <rPh sb="0" eb="1">
      <t>チ</t>
    </rPh>
    <rPh sb="2" eb="3">
      <t>シツ</t>
    </rPh>
    <rPh sb="4" eb="5">
      <t>チョウ</t>
    </rPh>
    <rPh sb="6" eb="7">
      <t>ジャ</t>
    </rPh>
    <phoneticPr fontId="3"/>
  </si>
  <si>
    <t>建築電気設備工事</t>
    <rPh sb="0" eb="2">
      <t>ケンチク</t>
    </rPh>
    <rPh sb="2" eb="4">
      <t>デンキ</t>
    </rPh>
    <rPh sb="4" eb="6">
      <t>セツビ</t>
    </rPh>
    <rPh sb="6" eb="8">
      <t>コウジ</t>
    </rPh>
    <phoneticPr fontId="3"/>
  </si>
  <si>
    <t>食肉・鮮魚</t>
    <rPh sb="0" eb="2">
      <t>ショクニク</t>
    </rPh>
    <rPh sb="3" eb="5">
      <t>センギョ</t>
    </rPh>
    <phoneticPr fontId="3"/>
  </si>
  <si>
    <t>③</t>
  </si>
  <si>
    <t>都道府県</t>
  </si>
  <si>
    <t>市区町村</t>
  </si>
  <si>
    <t>３位（小コード8）</t>
  </si>
  <si>
    <t>料理品</t>
    <rPh sb="0" eb="2">
      <t>リョウリ</t>
    </rPh>
    <rPh sb="2" eb="3">
      <t>ヒン</t>
    </rPh>
    <phoneticPr fontId="3"/>
  </si>
  <si>
    <t>方書</t>
  </si>
  <si>
    <t>通信機器</t>
    <rPh sb="0" eb="2">
      <t>ツウシン</t>
    </rPh>
    <rPh sb="2" eb="4">
      <t>キキ</t>
    </rPh>
    <phoneticPr fontId="3"/>
  </si>
  <si>
    <t>１位（平均実績高）</t>
  </si>
  <si>
    <t>小分類表!$D$65:$E$71</t>
  </si>
  <si>
    <t>小分類表!$D$32:$E$35</t>
  </si>
  <si>
    <t>調査・解析</t>
  </si>
  <si>
    <t>個人</t>
    <rPh sb="0" eb="2">
      <t>コジン</t>
    </rPh>
    <phoneticPr fontId="3"/>
  </si>
  <si>
    <t>警備</t>
    <rPh sb="0" eb="1">
      <t>イマシ</t>
    </rPh>
    <rPh sb="1" eb="2">
      <t>ビ</t>
    </rPh>
    <phoneticPr fontId="3"/>
  </si>
  <si>
    <t>２位（小コード1）</t>
  </si>
  <si>
    <t>備品修理</t>
    <rPh sb="0" eb="2">
      <t>ビヒン</t>
    </rPh>
    <rPh sb="2" eb="4">
      <t>シュウリ</t>
    </rPh>
    <phoneticPr fontId="3"/>
  </si>
  <si>
    <t>17</t>
  </si>
  <si>
    <t>畳・襖工事</t>
    <rPh sb="0" eb="1">
      <t>タタミ</t>
    </rPh>
    <rPh sb="2" eb="3">
      <t>フスマ</t>
    </rPh>
    <rPh sb="3" eb="5">
      <t>コウジ</t>
    </rPh>
    <phoneticPr fontId="3"/>
  </si>
  <si>
    <t>水門設置工事</t>
    <rPh sb="0" eb="2">
      <t>スイモン</t>
    </rPh>
    <rPh sb="2" eb="4">
      <t>セッチ</t>
    </rPh>
    <rPh sb="4" eb="6">
      <t>コウジ</t>
    </rPh>
    <phoneticPr fontId="3"/>
  </si>
  <si>
    <t>住居表示</t>
    <rPh sb="0" eb="2">
      <t>ジュウキョ</t>
    </rPh>
    <rPh sb="2" eb="4">
      <t>ヒョウジ</t>
    </rPh>
    <phoneticPr fontId="3"/>
  </si>
  <si>
    <t>代表者資格名</t>
    <rPh sb="0" eb="3">
      <t>ダイヒョウシャ</t>
    </rPh>
    <rPh sb="3" eb="6">
      <t>シカク</t>
    </rPh>
    <phoneticPr fontId="3"/>
  </si>
  <si>
    <t>建物消毒</t>
    <rPh sb="0" eb="2">
      <t>タテモノ</t>
    </rPh>
    <rPh sb="2" eb="4">
      <t>ショウドク</t>
    </rPh>
    <phoneticPr fontId="3"/>
  </si>
  <si>
    <t>医療・理化学・計測器具・薬品</t>
  </si>
  <si>
    <t>FAX番号3（本店）</t>
  </si>
  <si>
    <t>し尿処理施設工事</t>
    <rPh sb="1" eb="2">
      <t>ニョウ</t>
    </rPh>
    <rPh sb="2" eb="4">
      <t>ショリ</t>
    </rPh>
    <rPh sb="4" eb="6">
      <t>シセツ</t>
    </rPh>
    <rPh sb="6" eb="8">
      <t>コウジ</t>
    </rPh>
    <phoneticPr fontId="3"/>
  </si>
  <si>
    <t>掲示板・看板等製作設置、鑑札、ナンバープレート製作</t>
    <rPh sb="0" eb="3">
      <t>ケイジバン</t>
    </rPh>
    <rPh sb="4" eb="6">
      <t>カンバン</t>
    </rPh>
    <rPh sb="6" eb="7">
      <t>トウ</t>
    </rPh>
    <rPh sb="7" eb="9">
      <t>セイサク</t>
    </rPh>
    <rPh sb="9" eb="11">
      <t>セッチ</t>
    </rPh>
    <rPh sb="12" eb="14">
      <t>カンサツ</t>
    </rPh>
    <rPh sb="23" eb="25">
      <t>セイサク</t>
    </rPh>
    <phoneticPr fontId="3"/>
  </si>
  <si>
    <t>16</t>
  </si>
  <si>
    <t>【工】１位・許可区分</t>
    <rPh sb="1" eb="2">
      <t>こう</t>
    </rPh>
    <rPh sb="4" eb="5">
      <t>い</t>
    </rPh>
    <phoneticPr fontId="29" type="Hiragana"/>
  </si>
  <si>
    <t>電気計装設備工事</t>
    <rPh sb="0" eb="2">
      <t>デンキ</t>
    </rPh>
    <rPh sb="2" eb="3">
      <t>ケイ</t>
    </rPh>
    <rPh sb="3" eb="4">
      <t>ソウ</t>
    </rPh>
    <rPh sb="4" eb="6">
      <t>セツビ</t>
    </rPh>
    <rPh sb="6" eb="8">
      <t>コウジ</t>
    </rPh>
    <phoneticPr fontId="3"/>
  </si>
  <si>
    <t>直近の決算日</t>
    <rPh sb="0" eb="2">
      <t>チョッキン</t>
    </rPh>
    <rPh sb="3" eb="6">
      <t>ケッサンビ</t>
    </rPh>
    <phoneticPr fontId="3"/>
  </si>
  <si>
    <t>登録する事業所</t>
    <rPh sb="0" eb="2">
      <t>トウロク</t>
    </rPh>
    <rPh sb="4" eb="7">
      <t>ジギョウショ</t>
    </rPh>
    <phoneticPr fontId="3"/>
  </si>
  <si>
    <t>デザイン・ロゴ作成</t>
    <rPh sb="7" eb="9">
      <t>サクセイ</t>
    </rPh>
    <phoneticPr fontId="3"/>
  </si>
  <si>
    <t>さく井工事</t>
    <rPh sb="2" eb="3">
      <t>イ</t>
    </rPh>
    <rPh sb="3" eb="5">
      <t>コウジ</t>
    </rPh>
    <phoneticPr fontId="3"/>
  </si>
  <si>
    <t>情報処理機器</t>
    <rPh sb="0" eb="2">
      <t>ジョウホウ</t>
    </rPh>
    <rPh sb="2" eb="4">
      <t>ショリ</t>
    </rPh>
    <rPh sb="4" eb="6">
      <t>キキ</t>
    </rPh>
    <phoneticPr fontId="3"/>
  </si>
  <si>
    <t>システム等保守・運用管理</t>
    <rPh sb="4" eb="5">
      <t>トウ</t>
    </rPh>
    <rPh sb="5" eb="7">
      <t>ホシュ</t>
    </rPh>
    <rPh sb="8" eb="12">
      <t>ウンヨウカンリ</t>
    </rPh>
    <phoneticPr fontId="3"/>
  </si>
  <si>
    <t>木製建具工事</t>
    <rPh sb="0" eb="2">
      <t>モクセイ</t>
    </rPh>
    <rPh sb="2" eb="4">
      <t>タテグ</t>
    </rPh>
    <rPh sb="4" eb="6">
      <t>コウジ</t>
    </rPh>
    <phoneticPr fontId="3"/>
  </si>
  <si>
    <t>２位（小コード7）</t>
  </si>
  <si>
    <t>会社名等</t>
    <rPh sb="0" eb="2">
      <t>カイシャ</t>
    </rPh>
    <rPh sb="2" eb="3">
      <t>メイ</t>
    </rPh>
    <rPh sb="3" eb="4">
      <t>トウ</t>
    </rPh>
    <phoneticPr fontId="3"/>
  </si>
  <si>
    <t>展示・収蔵用品</t>
    <rPh sb="0" eb="2">
      <t>テンジ</t>
    </rPh>
    <rPh sb="3" eb="5">
      <t>シュウゾウ</t>
    </rPh>
    <rPh sb="5" eb="7">
      <t>ヨウヒン</t>
    </rPh>
    <phoneticPr fontId="3"/>
  </si>
  <si>
    <t>船舶用品</t>
    <rPh sb="0" eb="2">
      <t>センパク</t>
    </rPh>
    <rPh sb="2" eb="4">
      <t>ヨウヒン</t>
    </rPh>
    <phoneticPr fontId="3"/>
  </si>
  <si>
    <t>受注9・件名</t>
  </si>
  <si>
    <t>消費税非課税</t>
    <rPh sb="0" eb="3">
      <t>しょうひぜい</t>
    </rPh>
    <rPh sb="3" eb="4">
      <t>ひ</t>
    </rPh>
    <rPh sb="4" eb="6">
      <t>かぜい</t>
    </rPh>
    <phoneticPr fontId="29" type="Hiragana"/>
  </si>
  <si>
    <t>道路</t>
    <rPh sb="0" eb="2">
      <t>ドウロ</t>
    </rPh>
    <phoneticPr fontId="3"/>
  </si>
  <si>
    <t>郵便番号1（本店）</t>
  </si>
  <si>
    <t>広告代理、旅行斡旋</t>
    <rPh sb="0" eb="2">
      <t>コウコク</t>
    </rPh>
    <rPh sb="2" eb="4">
      <t>ダイリ</t>
    </rPh>
    <rPh sb="5" eb="7">
      <t>リョコウ</t>
    </rPh>
    <rPh sb="7" eb="9">
      <t>アッセン</t>
    </rPh>
    <phoneticPr fontId="3"/>
  </si>
  <si>
    <t>小分類表!$D$270:$E$273</t>
  </si>
  <si>
    <t>建築一般</t>
    <rPh sb="0" eb="2">
      <t>ケンチク</t>
    </rPh>
    <rPh sb="2" eb="4">
      <t>イッパン</t>
    </rPh>
    <phoneticPr fontId="3"/>
  </si>
  <si>
    <t>自己資本額</t>
    <rPh sb="0" eb="5">
      <t>じこしほ</t>
    </rPh>
    <phoneticPr fontId="29" type="Hiragana"/>
  </si>
  <si>
    <t>小分類表!$D$200:$E$207</t>
  </si>
  <si>
    <t>地図の調整</t>
    <rPh sb="0" eb="2">
      <t>チズ</t>
    </rPh>
    <rPh sb="3" eb="5">
      <t>チョウセイ</t>
    </rPh>
    <phoneticPr fontId="3"/>
  </si>
  <si>
    <t>物品・役務</t>
    <rPh sb="0" eb="2">
      <t>ブッピン</t>
    </rPh>
    <rPh sb="3" eb="5">
      <t>エキム</t>
    </rPh>
    <phoneticPr fontId="3"/>
  </si>
  <si>
    <t>事業主借勘定</t>
    <rPh sb="0" eb="3">
      <t>ジギョウヌシ</t>
    </rPh>
    <rPh sb="3" eb="4">
      <t>カ</t>
    </rPh>
    <rPh sb="4" eb="6">
      <t>カンジョウ</t>
    </rPh>
    <phoneticPr fontId="3"/>
  </si>
  <si>
    <t>小分類表!$D$280:$E$288</t>
  </si>
  <si>
    <t>その他</t>
  </si>
  <si>
    <t>フェンス工事</t>
    <rPh sb="4" eb="6">
      <t>コウジ</t>
    </rPh>
    <phoneticPr fontId="3"/>
  </si>
  <si>
    <t>寝具</t>
    <rPh sb="0" eb="2">
      <t>シング</t>
    </rPh>
    <phoneticPr fontId="3"/>
  </si>
  <si>
    <t>物品・器具類の
レンタルリース</t>
    <rPh sb="0" eb="2">
      <t>ブッピン</t>
    </rPh>
    <rPh sb="3" eb="5">
      <t>キグ</t>
    </rPh>
    <rPh sb="5" eb="6">
      <t>ルイ</t>
    </rPh>
    <phoneticPr fontId="3"/>
  </si>
  <si>
    <t>３位（小コード10）</t>
  </si>
  <si>
    <t>企画・製作</t>
    <rPh sb="0" eb="1">
      <t>クワダ</t>
    </rPh>
    <rPh sb="1" eb="2">
      <t>ガ</t>
    </rPh>
    <rPh sb="3" eb="4">
      <t>セイ</t>
    </rPh>
    <rPh sb="4" eb="5">
      <t>サク</t>
    </rPh>
    <phoneticPr fontId="3"/>
  </si>
  <si>
    <t>都道府県（本店）</t>
  </si>
  <si>
    <t>大分類　※重複不可</t>
    <rPh sb="0" eb="2">
      <t>ダイブン</t>
    </rPh>
    <rPh sb="2" eb="3">
      <t>ルイ</t>
    </rPh>
    <rPh sb="5" eb="7">
      <t>ジュウフク</t>
    </rPh>
    <rPh sb="7" eb="9">
      <t>フカ</t>
    </rPh>
    <phoneticPr fontId="3"/>
  </si>
  <si>
    <t>鉄筋工事</t>
    <rPh sb="0" eb="1">
      <t>テツ</t>
    </rPh>
    <rPh sb="1" eb="2">
      <t>スジ</t>
    </rPh>
    <rPh sb="2" eb="4">
      <t>コウジ</t>
    </rPh>
    <phoneticPr fontId="3"/>
  </si>
  <si>
    <t>【物】１位（営業許可）</t>
    <rPh sb="1" eb="2">
      <t>ぶつ</t>
    </rPh>
    <rPh sb="6" eb="10">
      <t>えいぎ</t>
    </rPh>
    <phoneticPr fontId="29" type="Hiragana"/>
  </si>
  <si>
    <t>　課税</t>
    <rPh sb="1" eb="3">
      <t>カゼイ</t>
    </rPh>
    <phoneticPr fontId="3"/>
  </si>
  <si>
    <t>医療・理化学・
計測機械器具・
薬品</t>
    <rPh sb="0" eb="2">
      <t>イリョウ</t>
    </rPh>
    <rPh sb="3" eb="4">
      <t>リ</t>
    </rPh>
    <rPh sb="4" eb="6">
      <t>カガク</t>
    </rPh>
    <rPh sb="8" eb="10">
      <t>ケイソク</t>
    </rPh>
    <rPh sb="10" eb="12">
      <t>キカイ</t>
    </rPh>
    <rPh sb="12" eb="14">
      <t>キグ</t>
    </rPh>
    <rPh sb="16" eb="18">
      <t>ヤクヒン</t>
    </rPh>
    <phoneticPr fontId="3"/>
  </si>
  <si>
    <t>受注11・契約金額</t>
  </si>
  <si>
    <t>【物】4位（営業許可）</t>
    <rPh sb="1" eb="2">
      <t>ぶつ</t>
    </rPh>
    <rPh sb="6" eb="10">
      <t>えいぎ</t>
    </rPh>
    <phoneticPr fontId="29" type="Hiragana"/>
  </si>
  <si>
    <t>番地（本店）</t>
  </si>
  <si>
    <t>清掃施設工事</t>
    <rPh sb="0" eb="2">
      <t>セイソウ</t>
    </rPh>
    <rPh sb="2" eb="4">
      <t>シセツ</t>
    </rPh>
    <rPh sb="4" eb="6">
      <t>コウジ</t>
    </rPh>
    <phoneticPr fontId="3"/>
  </si>
  <si>
    <t>小分類表!$D$303:$E$317</t>
  </si>
  <si>
    <t>業コ10</t>
  </si>
  <si>
    <t>肥料</t>
    <rPh sb="0" eb="2">
      <t>ヒリョウ</t>
    </rPh>
    <phoneticPr fontId="3"/>
  </si>
  <si>
    <t>受注1・契約金額</t>
    <rPh sb="0" eb="2">
      <t>ジュチュウ</t>
    </rPh>
    <rPh sb="4" eb="8">
      <t>ケイヤク</t>
    </rPh>
    <phoneticPr fontId="3"/>
  </si>
  <si>
    <t>アスファルト舗装工事</t>
    <rPh sb="6" eb="8">
      <t>ホソウ</t>
    </rPh>
    <rPh sb="8" eb="10">
      <t>コウジ</t>
    </rPh>
    <phoneticPr fontId="3"/>
  </si>
  <si>
    <t>道路・公園・側溝等の清掃</t>
    <rPh sb="0" eb="2">
      <t>ドウロ</t>
    </rPh>
    <rPh sb="3" eb="5">
      <t>コウエン</t>
    </rPh>
    <rPh sb="6" eb="9">
      <t>ソッコウナド</t>
    </rPh>
    <rPh sb="10" eb="12">
      <t>セイソウ</t>
    </rPh>
    <phoneticPr fontId="3"/>
  </si>
  <si>
    <t>補       償</t>
    <rPh sb="0" eb="1">
      <t>ホ</t>
    </rPh>
    <rPh sb="8" eb="9">
      <t>ツグナ</t>
    </rPh>
    <phoneticPr fontId="3"/>
  </si>
  <si>
    <t>解体工事</t>
    <rPh sb="0" eb="2">
      <t>カイタイ</t>
    </rPh>
    <rPh sb="2" eb="4">
      <t>コウジ</t>
    </rPh>
    <phoneticPr fontId="3"/>
  </si>
  <si>
    <t>繊維製品</t>
    <rPh sb="0" eb="2">
      <t>センイ</t>
    </rPh>
    <rPh sb="2" eb="4">
      <t>セイヒン</t>
    </rPh>
    <phoneticPr fontId="3"/>
  </si>
  <si>
    <t>デザイン印刷</t>
    <rPh sb="4" eb="6">
      <t>インサツ</t>
    </rPh>
    <phoneticPr fontId="3"/>
  </si>
  <si>
    <t>09</t>
  </si>
  <si>
    <t>屋根工事</t>
    <rPh sb="0" eb="2">
      <t>ヤネ</t>
    </rPh>
    <rPh sb="2" eb="4">
      <t>コウジ</t>
    </rPh>
    <phoneticPr fontId="3"/>
  </si>
  <si>
    <t>【工】地域5・審査</t>
    <rPh sb="1" eb="2">
      <t>こう</t>
    </rPh>
    <rPh sb="3" eb="5">
      <t>ちいき</t>
    </rPh>
    <phoneticPr fontId="29" type="Hiragana"/>
  </si>
  <si>
    <t>常駐警備</t>
    <rPh sb="0" eb="2">
      <t>ジョウチュウ</t>
    </rPh>
    <rPh sb="2" eb="4">
      <t>ケイビ</t>
    </rPh>
    <phoneticPr fontId="3"/>
  </si>
  <si>
    <t>土 木 設 計</t>
    <rPh sb="0" eb="1">
      <t>ツチ</t>
    </rPh>
    <rPh sb="2" eb="3">
      <t>キ</t>
    </rPh>
    <rPh sb="4" eb="5">
      <t>セツ</t>
    </rPh>
    <rPh sb="6" eb="7">
      <t>ケイ</t>
    </rPh>
    <phoneticPr fontId="3"/>
  </si>
  <si>
    <t>01</t>
  </si>
  <si>
    <t>純利益（純損失）</t>
    <rPh sb="0" eb="3">
      <t>ジュンリエキ</t>
    </rPh>
    <rPh sb="4" eb="7">
      <t>ジュ</t>
    </rPh>
    <phoneticPr fontId="3"/>
  </si>
  <si>
    <t>小分類表!$D$99:$E$106</t>
  </si>
  <si>
    <t>燃料・電力供給</t>
  </si>
  <si>
    <t>樹木(剪定・伐採含む）</t>
    <rPh sb="0" eb="2">
      <t>ジュモク</t>
    </rPh>
    <rPh sb="3" eb="5">
      <t>センテイ</t>
    </rPh>
    <rPh sb="6" eb="8">
      <t>バッサイ</t>
    </rPh>
    <rPh sb="8" eb="9">
      <t>フク</t>
    </rPh>
    <phoneticPr fontId="3"/>
  </si>
  <si>
    <t>建設コンサルタント等</t>
    <rPh sb="0" eb="2">
      <t>ケンセツ</t>
    </rPh>
    <rPh sb="9" eb="10">
      <t>トウ</t>
    </rPh>
    <phoneticPr fontId="3"/>
  </si>
  <si>
    <t>大　　分　　類</t>
    <rPh sb="0" eb="1">
      <t>ダイ</t>
    </rPh>
    <rPh sb="3" eb="4">
      <t>ブン</t>
    </rPh>
    <rPh sb="6" eb="7">
      <t>タグイ</t>
    </rPh>
    <phoneticPr fontId="3"/>
  </si>
  <si>
    <t>１位（小コード5）</t>
  </si>
  <si>
    <t>スチール製品</t>
    <rPh sb="4" eb="6">
      <t>セイヒン</t>
    </rPh>
    <phoneticPr fontId="3"/>
  </si>
  <si>
    <t>受注5・年度</t>
  </si>
  <si>
    <t>封入封かん</t>
    <rPh sb="0" eb="2">
      <t>フウニュウ</t>
    </rPh>
    <rPh sb="2" eb="3">
      <t>フウ</t>
    </rPh>
    <phoneticPr fontId="3"/>
  </si>
  <si>
    <t>舗装工事</t>
    <rPh sb="0" eb="2">
      <t>ホソウ</t>
    </rPh>
    <rPh sb="2" eb="4">
      <t>コウジ</t>
    </rPh>
    <phoneticPr fontId="3"/>
  </si>
  <si>
    <t>春日市（物品・役務）</t>
    <rPh sb="0" eb="2">
      <t>カスガ</t>
    </rPh>
    <rPh sb="2" eb="3">
      <t>シ</t>
    </rPh>
    <rPh sb="4" eb="6">
      <t>ブッピン</t>
    </rPh>
    <rPh sb="7" eb="9">
      <t>エキム</t>
    </rPh>
    <phoneticPr fontId="3"/>
  </si>
  <si>
    <t>委任あり</t>
    <rPh sb="0" eb="2">
      <t>イニン</t>
    </rPh>
    <phoneticPr fontId="3"/>
  </si>
  <si>
    <t>業コ9</t>
  </si>
  <si>
    <t>金属製建具工事</t>
    <rPh sb="0" eb="2">
      <t>キンゾク</t>
    </rPh>
    <rPh sb="2" eb="3">
      <t>セイ</t>
    </rPh>
    <rPh sb="3" eb="5">
      <t>タテグ</t>
    </rPh>
    <rPh sb="5" eb="7">
      <t>コウジ</t>
    </rPh>
    <phoneticPr fontId="3"/>
  </si>
  <si>
    <t>ﾊﾞｲｸ･自転車販売､修理</t>
    <rPh sb="5" eb="8">
      <t>ジテンシャ</t>
    </rPh>
    <rPh sb="8" eb="10">
      <t>ハンバイ</t>
    </rPh>
    <rPh sb="11" eb="13">
      <t>シュウリ</t>
    </rPh>
    <phoneticPr fontId="3"/>
  </si>
  <si>
    <t>映画・ビデオ・広告製作</t>
    <rPh sb="0" eb="2">
      <t>エイガ</t>
    </rPh>
    <rPh sb="7" eb="9">
      <t>コウコク</t>
    </rPh>
    <rPh sb="9" eb="11">
      <t>セイサク</t>
    </rPh>
    <phoneticPr fontId="3"/>
  </si>
  <si>
    <t>度量衡機器</t>
    <rPh sb="0" eb="2">
      <t>ドリョウ</t>
    </rPh>
    <rPh sb="2" eb="3">
      <t>コウ</t>
    </rPh>
    <rPh sb="3" eb="5">
      <t>キキ</t>
    </rPh>
    <phoneticPr fontId="3"/>
  </si>
  <si>
    <t>鋼構造物塗装工事</t>
    <rPh sb="0" eb="1">
      <t>ハガネ</t>
    </rPh>
    <rPh sb="1" eb="4">
      <t>コウゾウブツ</t>
    </rPh>
    <rPh sb="4" eb="6">
      <t>トソウ</t>
    </rPh>
    <rPh sb="6" eb="8">
      <t>コウジ</t>
    </rPh>
    <phoneticPr fontId="3"/>
  </si>
  <si>
    <t>その他の清掃
（401以外）</t>
    <rPh sb="2" eb="3">
      <t>タ</t>
    </rPh>
    <rPh sb="4" eb="6">
      <t>セイソウ</t>
    </rPh>
    <rPh sb="11" eb="13">
      <t>イガイ</t>
    </rPh>
    <phoneticPr fontId="3"/>
  </si>
  <si>
    <t>営業年数</t>
    <rPh sb="0" eb="4">
      <t>えいぎ</t>
    </rPh>
    <phoneticPr fontId="29" type="Hiragana"/>
  </si>
  <si>
    <t>建物</t>
    <rPh sb="0" eb="2">
      <t>タテモノ</t>
    </rPh>
    <phoneticPr fontId="3"/>
  </si>
  <si>
    <t>その他</t>
    <rPh sb="2" eb="3">
      <t>タ</t>
    </rPh>
    <phoneticPr fontId="3"/>
  </si>
  <si>
    <t>鋼構造物・コンクリート</t>
    <rPh sb="0" eb="1">
      <t>コウ</t>
    </rPh>
    <rPh sb="1" eb="4">
      <t>コウゾウブツ</t>
    </rPh>
    <phoneticPr fontId="3"/>
  </si>
  <si>
    <t>電気工事</t>
    <rPh sb="0" eb="2">
      <t>デンキ</t>
    </rPh>
    <rPh sb="2" eb="4">
      <t>コウジ</t>
    </rPh>
    <phoneticPr fontId="3"/>
  </si>
  <si>
    <t>車両・船舶</t>
    <rPh sb="0" eb="2">
      <t>シャリョウ</t>
    </rPh>
    <rPh sb="3" eb="5">
      <t>センパク</t>
    </rPh>
    <phoneticPr fontId="3"/>
  </si>
  <si>
    <t>消防用品</t>
    <rPh sb="0" eb="2">
      <t>ショウボウ</t>
    </rPh>
    <rPh sb="2" eb="4">
      <t>ヨウヒン</t>
    </rPh>
    <phoneticPr fontId="3"/>
  </si>
  <si>
    <t>交通量調査</t>
    <rPh sb="0" eb="2">
      <t>コウツウ</t>
    </rPh>
    <rPh sb="2" eb="3">
      <t>リョウ</t>
    </rPh>
    <rPh sb="3" eb="5">
      <t>チョウサ</t>
    </rPh>
    <phoneticPr fontId="3"/>
  </si>
  <si>
    <t>車両管理</t>
    <rPh sb="0" eb="2">
      <t>シャリョウ</t>
    </rPh>
    <rPh sb="2" eb="4">
      <t>カンリ</t>
    </rPh>
    <phoneticPr fontId="3"/>
  </si>
  <si>
    <t>会社名等</t>
    <rPh sb="0" eb="1">
      <t>カイ</t>
    </rPh>
    <rPh sb="1" eb="2">
      <t>シャ</t>
    </rPh>
    <rPh sb="2" eb="3">
      <t>メイ</t>
    </rPh>
    <rPh sb="3" eb="4">
      <t>トウ</t>
    </rPh>
    <phoneticPr fontId="3"/>
  </si>
  <si>
    <t>都市計画・地方計画（造成）</t>
    <rPh sb="0" eb="2">
      <t>トシ</t>
    </rPh>
    <rPh sb="2" eb="4">
      <t>ケイカク</t>
    </rPh>
    <rPh sb="5" eb="7">
      <t>チホウ</t>
    </rPh>
    <rPh sb="7" eb="9">
      <t>ケイカク</t>
    </rPh>
    <rPh sb="10" eb="12">
      <t>ゾウセイ</t>
    </rPh>
    <phoneticPr fontId="3"/>
  </si>
  <si>
    <t>しゅんせつ工事</t>
    <rPh sb="5" eb="7">
      <t>コウジ</t>
    </rPh>
    <phoneticPr fontId="3"/>
  </si>
  <si>
    <t>計</t>
    <rPh sb="0" eb="1">
      <t>ケイ</t>
    </rPh>
    <phoneticPr fontId="3"/>
  </si>
  <si>
    <t>TV共聴・電波障害防除設備工事</t>
    <rPh sb="2" eb="3">
      <t>トモ</t>
    </rPh>
    <rPh sb="3" eb="4">
      <t>キ</t>
    </rPh>
    <rPh sb="5" eb="7">
      <t>デンパ</t>
    </rPh>
    <rPh sb="7" eb="9">
      <t>ショウガイ</t>
    </rPh>
    <rPh sb="9" eb="11">
      <t>ボウジョ</t>
    </rPh>
    <rPh sb="11" eb="13">
      <t>セツビ</t>
    </rPh>
    <rPh sb="13" eb="15">
      <t>コウジ</t>
    </rPh>
    <phoneticPr fontId="3"/>
  </si>
  <si>
    <t>日常生活用品</t>
    <rPh sb="0" eb="2">
      <t>ニチジョウ</t>
    </rPh>
    <rPh sb="2" eb="4">
      <t>セイカツ</t>
    </rPh>
    <rPh sb="4" eb="6">
      <t>ヨウヒン</t>
    </rPh>
    <phoneticPr fontId="3"/>
  </si>
  <si>
    <t>受注4・年度</t>
  </si>
  <si>
    <t>時計</t>
    <rPh sb="0" eb="2">
      <t>トケイ</t>
    </rPh>
    <phoneticPr fontId="3"/>
  </si>
  <si>
    <t>事務用品</t>
    <rPh sb="0" eb="2">
      <t>ジム</t>
    </rPh>
    <rPh sb="2" eb="4">
      <t>ヨウヒン</t>
    </rPh>
    <phoneticPr fontId="3"/>
  </si>
  <si>
    <t>石工事</t>
    <rPh sb="0" eb="1">
      <t>イシ</t>
    </rPh>
    <rPh sb="1" eb="3">
      <t>コウジ</t>
    </rPh>
    <phoneticPr fontId="3"/>
  </si>
  <si>
    <t>一般測量</t>
    <rPh sb="0" eb="2">
      <t>イッパン</t>
    </rPh>
    <rPh sb="2" eb="4">
      <t>ソクリョウ</t>
    </rPh>
    <phoneticPr fontId="3"/>
  </si>
  <si>
    <t>染色</t>
    <rPh sb="0" eb="2">
      <t>センショク</t>
    </rPh>
    <phoneticPr fontId="3"/>
  </si>
  <si>
    <t>医療用機器</t>
    <rPh sb="0" eb="3">
      <t>イリョウヨウ</t>
    </rPh>
    <rPh sb="3" eb="5">
      <t>キキ</t>
    </rPh>
    <phoneticPr fontId="3"/>
  </si>
  <si>
    <t>法コ6</t>
  </si>
  <si>
    <t>【工】地域4・審査</t>
    <rPh sb="1" eb="2">
      <t>こう</t>
    </rPh>
    <rPh sb="3" eb="5">
      <t>ちいき</t>
    </rPh>
    <phoneticPr fontId="29" type="Hiragana"/>
  </si>
  <si>
    <t>様式６の２</t>
    <rPh sb="0" eb="2">
      <t>ヨウシキ</t>
    </rPh>
    <phoneticPr fontId="3"/>
  </si>
  <si>
    <t>骨材</t>
    <rPh sb="0" eb="1">
      <t>コツ</t>
    </rPh>
    <rPh sb="1" eb="2">
      <t>ザイ</t>
    </rPh>
    <phoneticPr fontId="3"/>
  </si>
  <si>
    <t>避難・救助設備工事</t>
    <rPh sb="0" eb="2">
      <t>ヒナン</t>
    </rPh>
    <rPh sb="3" eb="5">
      <t>キュウジョ</t>
    </rPh>
    <rPh sb="5" eb="7">
      <t>セツビ</t>
    </rPh>
    <rPh sb="7" eb="9">
      <t>コウジ</t>
    </rPh>
    <phoneticPr fontId="3"/>
  </si>
  <si>
    <t>その他職員</t>
    <rPh sb="2" eb="3">
      <t>タ</t>
    </rPh>
    <rPh sb="3" eb="5">
      <t>ショクイン</t>
    </rPh>
    <phoneticPr fontId="3"/>
  </si>
  <si>
    <t>４位（小コード1）</t>
  </si>
  <si>
    <t>建築設備</t>
    <rPh sb="0" eb="2">
      <t>ケンチク</t>
    </rPh>
    <rPh sb="2" eb="4">
      <t>セツビ</t>
    </rPh>
    <phoneticPr fontId="3"/>
  </si>
  <si>
    <r>
      <t xml:space="preserve">登記上の所在地
</t>
    </r>
    <r>
      <rPr>
        <b/>
        <sz val="6"/>
        <color theme="1"/>
        <rFont val="ＭＳ Ｐゴシック"/>
      </rPr>
      <t>（左と異なる場合）</t>
    </r>
    <rPh sb="0" eb="3">
      <t>トウキジョウ</t>
    </rPh>
    <rPh sb="4" eb="7">
      <t>ショザイチ</t>
    </rPh>
    <rPh sb="9" eb="10">
      <t>ヒダリ</t>
    </rPh>
    <rPh sb="11" eb="12">
      <t>コト</t>
    </rPh>
    <rPh sb="14" eb="16">
      <t>バアイ</t>
    </rPh>
    <phoneticPr fontId="3"/>
  </si>
  <si>
    <t>希望種目区分表</t>
    <rPh sb="0" eb="2">
      <t>キボウ</t>
    </rPh>
    <rPh sb="2" eb="4">
      <t>シュモク</t>
    </rPh>
    <rPh sb="4" eb="6">
      <t>クブン</t>
    </rPh>
    <rPh sb="6" eb="7">
      <t>ヒョウ</t>
    </rPh>
    <phoneticPr fontId="3"/>
  </si>
  <si>
    <t>２位（平均実績高）</t>
  </si>
  <si>
    <t>土木工事</t>
    <rPh sb="0" eb="2">
      <t>ドボク</t>
    </rPh>
    <rPh sb="2" eb="4">
      <t>コウジ</t>
    </rPh>
    <phoneticPr fontId="3"/>
  </si>
  <si>
    <t>火災報知設備工事</t>
    <rPh sb="0" eb="2">
      <t>カサイ</t>
    </rPh>
    <rPh sb="2" eb="4">
      <t>ホウチ</t>
    </rPh>
    <rPh sb="4" eb="6">
      <t>セツビ</t>
    </rPh>
    <rPh sb="6" eb="8">
      <t>コウジ</t>
    </rPh>
    <phoneticPr fontId="3"/>
  </si>
  <si>
    <t>小分類表!$D$265:$E$269</t>
  </si>
  <si>
    <t>印刷</t>
  </si>
  <si>
    <t>10</t>
  </si>
  <si>
    <t>官公需</t>
    <rPh sb="0" eb="3">
      <t>かんこうじゅ</t>
    </rPh>
    <phoneticPr fontId="29" type="Hiragana"/>
  </si>
  <si>
    <t>町丁目</t>
    <rPh sb="0" eb="1">
      <t>マチ</t>
    </rPh>
    <phoneticPr fontId="3"/>
  </si>
  <si>
    <t>建築工事</t>
    <rPh sb="0" eb="2">
      <t>ケンチク</t>
    </rPh>
    <rPh sb="2" eb="4">
      <t>コウジ</t>
    </rPh>
    <phoneticPr fontId="3"/>
  </si>
  <si>
    <t>大工工事</t>
    <rPh sb="0" eb="2">
      <t>ダイク</t>
    </rPh>
    <rPh sb="2" eb="4">
      <t>コウジ</t>
    </rPh>
    <phoneticPr fontId="3"/>
  </si>
  <si>
    <t>各種飲料</t>
    <rPh sb="0" eb="2">
      <t>カクシュ</t>
    </rPh>
    <rPh sb="2" eb="4">
      <t>インリョウ</t>
    </rPh>
    <phoneticPr fontId="3"/>
  </si>
  <si>
    <t>受注16・件名</t>
  </si>
  <si>
    <t>左官工事</t>
    <rPh sb="0" eb="2">
      <t>サカン</t>
    </rPh>
    <rPh sb="2" eb="4">
      <t>コウジ</t>
    </rPh>
    <phoneticPr fontId="3"/>
  </si>
  <si>
    <t>Ｓ、ＲＣ、ＳＲＣ造建築工事</t>
    <rPh sb="8" eb="9">
      <t>ゾウ</t>
    </rPh>
    <rPh sb="9" eb="11">
      <t>ケンチク</t>
    </rPh>
    <rPh sb="11" eb="13">
      <t>コウジ</t>
    </rPh>
    <phoneticPr fontId="3"/>
  </si>
  <si>
    <t>２位（小コード14）</t>
  </si>
  <si>
    <t>鳶･土工・
コンクリート工事</t>
    <rPh sb="0" eb="1">
      <t>トビ</t>
    </rPh>
    <rPh sb="2" eb="3">
      <t>ツチ</t>
    </rPh>
    <rPh sb="3" eb="4">
      <t>コウ</t>
    </rPh>
    <phoneticPr fontId="3"/>
  </si>
  <si>
    <t>注入防水工事</t>
    <rPh sb="0" eb="2">
      <t>チュウニュウ</t>
    </rPh>
    <rPh sb="2" eb="4">
      <t>ボウスイ</t>
    </rPh>
    <rPh sb="4" eb="6">
      <t>コウジ</t>
    </rPh>
    <phoneticPr fontId="3"/>
  </si>
  <si>
    <t>文化用品</t>
    <rPh sb="0" eb="2">
      <t>ブンカ</t>
    </rPh>
    <rPh sb="2" eb="4">
      <t>ヨウヒン</t>
    </rPh>
    <phoneticPr fontId="3"/>
  </si>
  <si>
    <t>管工事</t>
    <rPh sb="0" eb="1">
      <t>カン</t>
    </rPh>
    <rPh sb="1" eb="3">
      <t>コウジ</t>
    </rPh>
    <phoneticPr fontId="3"/>
  </si>
  <si>
    <t>タイル・れんが・</t>
  </si>
  <si>
    <t>配水管清掃</t>
    <rPh sb="0" eb="3">
      <t>ハイスイカン</t>
    </rPh>
    <rPh sb="3" eb="5">
      <t>セイソウ</t>
    </rPh>
    <phoneticPr fontId="3"/>
  </si>
  <si>
    <t>ブロック工事</t>
    <rPh sb="4" eb="6">
      <t>コウジ</t>
    </rPh>
    <phoneticPr fontId="3"/>
  </si>
  <si>
    <t>受注19・元号</t>
  </si>
  <si>
    <t>受注3・契約金額</t>
  </si>
  <si>
    <t>鋼構造物工事</t>
    <rPh sb="0" eb="1">
      <t>コウ</t>
    </rPh>
    <rPh sb="1" eb="4">
      <t>コウゾウブツ</t>
    </rPh>
    <rPh sb="4" eb="6">
      <t>コウジ</t>
    </rPh>
    <phoneticPr fontId="3"/>
  </si>
  <si>
    <t>板金工事</t>
    <rPh sb="0" eb="1">
      <t>イタ</t>
    </rPh>
    <rPh sb="1" eb="2">
      <t>カネ</t>
    </rPh>
    <rPh sb="2" eb="4">
      <t>コウジ</t>
    </rPh>
    <phoneticPr fontId="3"/>
  </si>
  <si>
    <t>厨房用機器</t>
    <rPh sb="0" eb="2">
      <t>チュウボウ</t>
    </rPh>
    <rPh sb="2" eb="3">
      <t>ヨウ</t>
    </rPh>
    <rPh sb="3" eb="5">
      <t>キキ</t>
    </rPh>
    <phoneticPr fontId="3"/>
  </si>
  <si>
    <t>防水工事</t>
    <rPh sb="0" eb="2">
      <t>ボウスイ</t>
    </rPh>
    <rPh sb="2" eb="4">
      <t>コウジ</t>
    </rPh>
    <phoneticPr fontId="3"/>
  </si>
  <si>
    <t>受注14・契約金額</t>
  </si>
  <si>
    <t>受注6・年度</t>
  </si>
  <si>
    <t>内装仕上工事</t>
    <rPh sb="0" eb="2">
      <t>ナイソウ</t>
    </rPh>
    <rPh sb="2" eb="4">
      <t>シアゲ</t>
    </rPh>
    <rPh sb="4" eb="6">
      <t>コウジ</t>
    </rPh>
    <phoneticPr fontId="3"/>
  </si>
  <si>
    <t>40</t>
  </si>
  <si>
    <t>台帳整備（道路、下水道等）</t>
    <rPh sb="0" eb="2">
      <t>ダイチョウ</t>
    </rPh>
    <rPh sb="2" eb="4">
      <t>セイビ</t>
    </rPh>
    <rPh sb="5" eb="7">
      <t>ドウロ</t>
    </rPh>
    <rPh sb="8" eb="11">
      <t>ゲスイドウ</t>
    </rPh>
    <rPh sb="11" eb="12">
      <t>トウ</t>
    </rPh>
    <phoneticPr fontId="3"/>
  </si>
  <si>
    <t>機械器具
設置工事</t>
    <rPh sb="0" eb="2">
      <t>キカイ</t>
    </rPh>
    <rPh sb="2" eb="4">
      <t>キグ</t>
    </rPh>
    <rPh sb="5" eb="7">
      <t>セッチ</t>
    </rPh>
    <rPh sb="7" eb="9">
      <t>コウジ</t>
    </rPh>
    <phoneticPr fontId="3"/>
  </si>
  <si>
    <t>熱絶縁工事</t>
    <rPh sb="0" eb="1">
      <t>ネツ</t>
    </rPh>
    <rPh sb="1" eb="3">
      <t>ゼツエン</t>
    </rPh>
    <rPh sb="3" eb="5">
      <t>コウジ</t>
    </rPh>
    <phoneticPr fontId="3"/>
  </si>
  <si>
    <t>造園工事</t>
    <rPh sb="0" eb="2">
      <t>ゾウエン</t>
    </rPh>
    <rPh sb="2" eb="4">
      <t>コウジ</t>
    </rPh>
    <phoneticPr fontId="3"/>
  </si>
  <si>
    <t>【工】地域2</t>
    <rPh sb="1" eb="2">
      <t>こう</t>
    </rPh>
    <rPh sb="3" eb="5">
      <t>ちいき</t>
    </rPh>
    <phoneticPr fontId="29" type="Hiragana"/>
  </si>
  <si>
    <t>④</t>
  </si>
  <si>
    <t>建具工事</t>
    <rPh sb="0" eb="2">
      <t>タテグ</t>
    </rPh>
    <rPh sb="2" eb="4">
      <t>コウジ</t>
    </rPh>
    <phoneticPr fontId="3"/>
  </si>
  <si>
    <t>給食</t>
    <rPh sb="0" eb="2">
      <t>キュウショク</t>
    </rPh>
    <phoneticPr fontId="3"/>
  </si>
  <si>
    <t>消防施設工事</t>
    <rPh sb="0" eb="2">
      <t>ショウボウ</t>
    </rPh>
    <rPh sb="2" eb="4">
      <t>シセツ</t>
    </rPh>
    <rPh sb="4" eb="6">
      <t>コウジ</t>
    </rPh>
    <phoneticPr fontId="3"/>
  </si>
  <si>
    <t>建 築 設 計</t>
    <rPh sb="0" eb="1">
      <t>ダテ</t>
    </rPh>
    <rPh sb="2" eb="3">
      <t>チク</t>
    </rPh>
    <rPh sb="4" eb="5">
      <t>セツ</t>
    </rPh>
    <rPh sb="6" eb="7">
      <t>ケイ</t>
    </rPh>
    <phoneticPr fontId="3"/>
  </si>
  <si>
    <t>事務・教育用品</t>
    <rPh sb="0" eb="2">
      <t>ジム</t>
    </rPh>
    <rPh sb="3" eb="5">
      <t>キョウイク</t>
    </rPh>
    <rPh sb="5" eb="7">
      <t>ヨウヒン</t>
    </rPh>
    <phoneticPr fontId="3"/>
  </si>
  <si>
    <t>電気機械器具</t>
    <rPh sb="0" eb="2">
      <t>デンキ</t>
    </rPh>
    <rPh sb="2" eb="4">
      <t>キカイ</t>
    </rPh>
    <rPh sb="4" eb="6">
      <t>キグ</t>
    </rPh>
    <phoneticPr fontId="3"/>
  </si>
  <si>
    <t>機械器具</t>
    <rPh sb="0" eb="2">
      <t>キカイ</t>
    </rPh>
    <rPh sb="2" eb="4">
      <t>キグ</t>
    </rPh>
    <phoneticPr fontId="3"/>
  </si>
  <si>
    <t>書籍</t>
    <rPh sb="0" eb="2">
      <t>ショセキ</t>
    </rPh>
    <phoneticPr fontId="3"/>
  </si>
  <si>
    <t>【物】2位（営業許可）</t>
    <rPh sb="1" eb="2">
      <t>ぶつ</t>
    </rPh>
    <rPh sb="6" eb="10">
      <t>えいぎ</t>
    </rPh>
    <phoneticPr fontId="29" type="Hiragana"/>
  </si>
  <si>
    <t>プールろ過設備工事</t>
    <rPh sb="4" eb="5">
      <t>カ</t>
    </rPh>
    <rPh sb="5" eb="7">
      <t>セツビ</t>
    </rPh>
    <rPh sb="7" eb="9">
      <t>コウジ</t>
    </rPh>
    <phoneticPr fontId="3"/>
  </si>
  <si>
    <t>２位（小コード16）</t>
  </si>
  <si>
    <t>建設工事</t>
    <rPh sb="0" eb="2">
      <t>ケンセツ</t>
    </rPh>
    <rPh sb="2" eb="4">
      <t>コウジ</t>
    </rPh>
    <phoneticPr fontId="3"/>
  </si>
  <si>
    <t>鋼材</t>
    <rPh sb="0" eb="2">
      <t>コウザイ</t>
    </rPh>
    <phoneticPr fontId="3"/>
  </si>
  <si>
    <t>インテリア用品</t>
    <rPh sb="5" eb="7">
      <t>ヨウヒン</t>
    </rPh>
    <phoneticPr fontId="3"/>
  </si>
  <si>
    <t>保険</t>
    <rPh sb="0" eb="2">
      <t>ホケン</t>
    </rPh>
    <phoneticPr fontId="3"/>
  </si>
  <si>
    <t>資材</t>
    <rPh sb="0" eb="2">
      <t>シザイ</t>
    </rPh>
    <phoneticPr fontId="3"/>
  </si>
  <si>
    <t>一般土木工事</t>
    <rPh sb="0" eb="2">
      <t>イッパン</t>
    </rPh>
    <rPh sb="2" eb="4">
      <t>ドボク</t>
    </rPh>
    <rPh sb="4" eb="6">
      <t>コウジ</t>
    </rPh>
    <phoneticPr fontId="3"/>
  </si>
  <si>
    <t>印刷</t>
    <rPh sb="0" eb="2">
      <t>インサツ</t>
    </rPh>
    <phoneticPr fontId="3"/>
  </si>
  <si>
    <t>被服</t>
    <rPh sb="0" eb="2">
      <t>ヒフク</t>
    </rPh>
    <phoneticPr fontId="3"/>
  </si>
  <si>
    <t>一般用機器</t>
    <rPh sb="0" eb="2">
      <t>イッパン</t>
    </rPh>
    <rPh sb="2" eb="3">
      <t>ヨウ</t>
    </rPh>
    <rPh sb="3" eb="5">
      <t>キキ</t>
    </rPh>
    <phoneticPr fontId="3"/>
  </si>
  <si>
    <t>日用雑貨</t>
    <rPh sb="0" eb="2">
      <t>ニチヨウ</t>
    </rPh>
    <rPh sb="2" eb="4">
      <t>ザッカ</t>
    </rPh>
    <phoneticPr fontId="3"/>
  </si>
  <si>
    <t>ビル管理</t>
    <rPh sb="2" eb="3">
      <t>カン</t>
    </rPh>
    <rPh sb="3" eb="4">
      <t>リ</t>
    </rPh>
    <phoneticPr fontId="3"/>
  </si>
  <si>
    <t>３位（技術その他）</t>
  </si>
  <si>
    <t>施設管理</t>
    <rPh sb="0" eb="1">
      <t>ホドコ</t>
    </rPh>
    <rPh sb="1" eb="2">
      <t>セツ</t>
    </rPh>
    <rPh sb="2" eb="3">
      <t>カン</t>
    </rPh>
    <rPh sb="3" eb="4">
      <t>リ</t>
    </rPh>
    <phoneticPr fontId="3"/>
  </si>
  <si>
    <t>無線電気通信設備工事</t>
    <rPh sb="0" eb="2">
      <t>ムセン</t>
    </rPh>
    <rPh sb="2" eb="4">
      <t>デンキ</t>
    </rPh>
    <rPh sb="4" eb="6">
      <t>ツウシン</t>
    </rPh>
    <rPh sb="6" eb="8">
      <t>セツビ</t>
    </rPh>
    <rPh sb="8" eb="10">
      <t>コウジ</t>
    </rPh>
    <phoneticPr fontId="3"/>
  </si>
  <si>
    <t>消毒・防疫</t>
    <rPh sb="0" eb="1">
      <t>ケ</t>
    </rPh>
    <rPh sb="1" eb="2">
      <t>ドク</t>
    </rPh>
    <rPh sb="3" eb="4">
      <t>ボウ</t>
    </rPh>
    <rPh sb="4" eb="5">
      <t>エキ</t>
    </rPh>
    <phoneticPr fontId="3"/>
  </si>
  <si>
    <t>管更生工</t>
    <rPh sb="0" eb="1">
      <t>クダ</t>
    </rPh>
    <rPh sb="1" eb="3">
      <t>コウセイ</t>
    </rPh>
    <rPh sb="3" eb="4">
      <t>コウ</t>
    </rPh>
    <phoneticPr fontId="3"/>
  </si>
  <si>
    <t>樹木等の保育管理</t>
    <rPh sb="0" eb="1">
      <t>キ</t>
    </rPh>
    <rPh sb="1" eb="2">
      <t>キ</t>
    </rPh>
    <rPh sb="2" eb="3">
      <t>トウ</t>
    </rPh>
    <rPh sb="4" eb="5">
      <t>タモツ</t>
    </rPh>
    <rPh sb="5" eb="6">
      <t>イク</t>
    </rPh>
    <rPh sb="6" eb="7">
      <t>カン</t>
    </rPh>
    <rPh sb="7" eb="8">
      <t>リ</t>
    </rPh>
    <phoneticPr fontId="3"/>
  </si>
  <si>
    <t>写真・製図</t>
    <rPh sb="0" eb="1">
      <t>シャ</t>
    </rPh>
    <rPh sb="1" eb="2">
      <t>マコト</t>
    </rPh>
    <rPh sb="3" eb="4">
      <t>セイ</t>
    </rPh>
    <rPh sb="4" eb="5">
      <t>ズ</t>
    </rPh>
    <phoneticPr fontId="3"/>
  </si>
  <si>
    <t>情報処理</t>
    <rPh sb="0" eb="1">
      <t>ジョウ</t>
    </rPh>
    <rPh sb="1" eb="2">
      <t>ホウ</t>
    </rPh>
    <rPh sb="2" eb="3">
      <t>トコロ</t>
    </rPh>
    <rPh sb="3" eb="4">
      <t>リ</t>
    </rPh>
    <phoneticPr fontId="3"/>
  </si>
  <si>
    <t>電算印刷</t>
    <rPh sb="0" eb="2">
      <t>デンサン</t>
    </rPh>
    <rPh sb="2" eb="4">
      <t>インサツ</t>
    </rPh>
    <phoneticPr fontId="3"/>
  </si>
  <si>
    <t>調査解析</t>
    <rPh sb="0" eb="1">
      <t>チョウ</t>
    </rPh>
    <rPh sb="1" eb="2">
      <t>ジャ</t>
    </rPh>
    <rPh sb="2" eb="3">
      <t>カイ</t>
    </rPh>
    <rPh sb="3" eb="4">
      <t>セキ</t>
    </rPh>
    <phoneticPr fontId="3"/>
  </si>
  <si>
    <t>小分類表!$D$113:$E$116</t>
  </si>
  <si>
    <t>小分類表!$D$117:$E$122</t>
  </si>
  <si>
    <t>受注11・発注者</t>
  </si>
  <si>
    <t>産業廃棄物収集・運搬・処理</t>
    <rPh sb="0" eb="2">
      <t>サンギョウ</t>
    </rPh>
    <rPh sb="2" eb="5">
      <t>ハイキブツ</t>
    </rPh>
    <rPh sb="5" eb="7">
      <t>シュウシュウ</t>
    </rPh>
    <rPh sb="8" eb="10">
      <t>ウンパン</t>
    </rPh>
    <rPh sb="11" eb="13">
      <t>ショリ</t>
    </rPh>
    <phoneticPr fontId="3"/>
  </si>
  <si>
    <t>通信設備保守</t>
    <rPh sb="0" eb="2">
      <t>ツウシン</t>
    </rPh>
    <rPh sb="2" eb="4">
      <t>セツビ</t>
    </rPh>
    <rPh sb="4" eb="6">
      <t>ホシュ</t>
    </rPh>
    <phoneticPr fontId="3"/>
  </si>
  <si>
    <t>スポーツ舗装工事</t>
    <rPh sb="4" eb="6">
      <t>ホソウ</t>
    </rPh>
    <rPh sb="6" eb="8">
      <t>コウジ</t>
    </rPh>
    <phoneticPr fontId="3"/>
  </si>
  <si>
    <t>ｼｬｯﾀｰ・自動ﾄﾞｱ取付工事</t>
    <rPh sb="6" eb="8">
      <t>ジドウ</t>
    </rPh>
    <rPh sb="11" eb="13">
      <t>トリツケ</t>
    </rPh>
    <rPh sb="13" eb="15">
      <t>コウジ</t>
    </rPh>
    <phoneticPr fontId="3"/>
  </si>
  <si>
    <t>巡回警備</t>
    <rPh sb="0" eb="2">
      <t>ジュンカイ</t>
    </rPh>
    <rPh sb="2" eb="4">
      <t>ケイビ</t>
    </rPh>
    <phoneticPr fontId="3"/>
  </si>
  <si>
    <t>20</t>
  </si>
  <si>
    <t>受注7・年度</t>
  </si>
  <si>
    <t>業コ8</t>
  </si>
  <si>
    <t>プロパンガス</t>
  </si>
  <si>
    <t>１位（技術その他）</t>
  </si>
  <si>
    <t>30</t>
  </si>
  <si>
    <t>50</t>
  </si>
  <si>
    <t>小規模大工</t>
    <rPh sb="0" eb="3">
      <t>ショウキボ</t>
    </rPh>
    <rPh sb="3" eb="5">
      <t>ダイク</t>
    </rPh>
    <phoneticPr fontId="3"/>
  </si>
  <si>
    <t>60</t>
  </si>
  <si>
    <t>70</t>
  </si>
  <si>
    <t>小分類表!$D$195:$E$199</t>
  </si>
  <si>
    <t>様式６</t>
    <rPh sb="0" eb="2">
      <t>ヨウシキ</t>
    </rPh>
    <phoneticPr fontId="3"/>
  </si>
  <si>
    <t>80</t>
  </si>
  <si>
    <t>07</t>
  </si>
  <si>
    <t>05</t>
  </si>
  <si>
    <t>11</t>
  </si>
  <si>
    <t>２位（小コード18）</t>
  </si>
  <si>
    <t>園芸用品</t>
    <rPh sb="0" eb="2">
      <t>エンゲイ</t>
    </rPh>
    <rPh sb="2" eb="4">
      <t>ヨウヒン</t>
    </rPh>
    <phoneticPr fontId="3"/>
  </si>
  <si>
    <t>13</t>
  </si>
  <si>
    <t>14</t>
  </si>
  <si>
    <t>15</t>
  </si>
  <si>
    <t>18</t>
  </si>
  <si>
    <t>種　目</t>
    <rPh sb="0" eb="1">
      <t>タネ</t>
    </rPh>
    <rPh sb="2" eb="3">
      <t>メ</t>
    </rPh>
    <phoneticPr fontId="3"/>
  </si>
  <si>
    <t>高架水槽清掃</t>
    <rPh sb="0" eb="2">
      <t>コウカ</t>
    </rPh>
    <rPh sb="2" eb="4">
      <t>スイソウ</t>
    </rPh>
    <rPh sb="4" eb="6">
      <t>セイソウ</t>
    </rPh>
    <phoneticPr fontId="3"/>
  </si>
  <si>
    <t>橋梁工事</t>
    <rPh sb="0" eb="1">
      <t>ハシ</t>
    </rPh>
    <rPh sb="1" eb="2">
      <t>ハリ</t>
    </rPh>
    <rPh sb="2" eb="4">
      <t>コウジ</t>
    </rPh>
    <phoneticPr fontId="3"/>
  </si>
  <si>
    <t>緞帳・暗幕</t>
    <rPh sb="0" eb="2">
      <t>ドンチョウ</t>
    </rPh>
    <rPh sb="3" eb="5">
      <t>アンマク</t>
    </rPh>
    <phoneticPr fontId="3"/>
  </si>
  <si>
    <t>下水道工事（開削工事）</t>
    <rPh sb="0" eb="3">
      <t>ゲスイドウ</t>
    </rPh>
    <rPh sb="3" eb="5">
      <t>コウジ</t>
    </rPh>
    <rPh sb="6" eb="8">
      <t>カイサク</t>
    </rPh>
    <rPh sb="8" eb="10">
      <t>コウジ</t>
    </rPh>
    <phoneticPr fontId="3"/>
  </si>
  <si>
    <t>空調・冷暖房設備工事</t>
    <rPh sb="0" eb="2">
      <t>クウチョウ</t>
    </rPh>
    <rPh sb="3" eb="6">
      <t>レイダンボウ</t>
    </rPh>
    <rPh sb="6" eb="8">
      <t>セツビ</t>
    </rPh>
    <rPh sb="8" eb="10">
      <t>コウジ</t>
    </rPh>
    <phoneticPr fontId="3"/>
  </si>
  <si>
    <t>下水道工事（ｼｰﾙﾄﾞ工法･推進工法）</t>
    <rPh sb="11" eb="13">
      <t>コウホウ</t>
    </rPh>
    <rPh sb="14" eb="16">
      <t>スイシン</t>
    </rPh>
    <rPh sb="16" eb="18">
      <t>コウホウ</t>
    </rPh>
    <phoneticPr fontId="3"/>
  </si>
  <si>
    <t>スポーツ施設工事</t>
    <rPh sb="4" eb="6">
      <t>シセツ</t>
    </rPh>
    <rPh sb="6" eb="8">
      <t>コウジ</t>
    </rPh>
    <phoneticPr fontId="3"/>
  </si>
  <si>
    <t>決算日・年</t>
    <rPh sb="0" eb="3">
      <t>けっさんび</t>
    </rPh>
    <rPh sb="4" eb="5">
      <t>ねん</t>
    </rPh>
    <phoneticPr fontId="29" type="Hiragana"/>
  </si>
  <si>
    <t>特殊清掃</t>
    <rPh sb="0" eb="4">
      <t>トクシュ</t>
    </rPh>
    <phoneticPr fontId="3"/>
  </si>
  <si>
    <t>芝生</t>
    <rPh sb="0" eb="2">
      <t>シバフ</t>
    </rPh>
    <phoneticPr fontId="3"/>
  </si>
  <si>
    <t>その他</t>
    <rPh sb="2" eb="3">
      <t>ホカ</t>
    </rPh>
    <phoneticPr fontId="3"/>
  </si>
  <si>
    <t>プレハブ建築工事</t>
    <rPh sb="4" eb="6">
      <t>ケンチク</t>
    </rPh>
    <rPh sb="6" eb="8">
      <t>コウジ</t>
    </rPh>
    <phoneticPr fontId="3"/>
  </si>
  <si>
    <t>ﾌﾟｰﾙ（RC、SUS，FRP）建築工事</t>
    <rPh sb="16" eb="18">
      <t>ケンチク</t>
    </rPh>
    <rPh sb="18" eb="20">
      <t>コウジ</t>
    </rPh>
    <phoneticPr fontId="3"/>
  </si>
  <si>
    <t>受注13・年度</t>
  </si>
  <si>
    <t>橋梁設置工事</t>
    <rPh sb="0" eb="1">
      <t>ハシ</t>
    </rPh>
    <rPh sb="1" eb="2">
      <t>ハリ</t>
    </rPh>
    <rPh sb="2" eb="4">
      <t>セッチ</t>
    </rPh>
    <rPh sb="4" eb="6">
      <t>コウジ</t>
    </rPh>
    <phoneticPr fontId="3"/>
  </si>
  <si>
    <t>交通安全施設工事</t>
    <rPh sb="0" eb="2">
      <t>コウツウ</t>
    </rPh>
    <rPh sb="2" eb="4">
      <t>アンゼン</t>
    </rPh>
    <rPh sb="4" eb="6">
      <t>シセツ</t>
    </rPh>
    <rPh sb="6" eb="8">
      <t>コウジ</t>
    </rPh>
    <phoneticPr fontId="3"/>
  </si>
  <si>
    <t>法面処理工事</t>
    <rPh sb="0" eb="1">
      <t>ホウ</t>
    </rPh>
    <rPh sb="1" eb="2">
      <t>メン</t>
    </rPh>
    <rPh sb="2" eb="4">
      <t>ショリ</t>
    </rPh>
    <rPh sb="4" eb="6">
      <t>コウジ</t>
    </rPh>
    <phoneticPr fontId="3"/>
  </si>
  <si>
    <t>河川・砂防</t>
    <rPh sb="0" eb="2">
      <t>カセン</t>
    </rPh>
    <rPh sb="3" eb="4">
      <t>スナ</t>
    </rPh>
    <rPh sb="4" eb="5">
      <t>ボウ</t>
    </rPh>
    <phoneticPr fontId="3"/>
  </si>
  <si>
    <t>グラウト工事</t>
    <rPh sb="4" eb="6">
      <t>コウジ</t>
    </rPh>
    <phoneticPr fontId="3"/>
  </si>
  <si>
    <t>受変電・発電設備工事</t>
    <rPh sb="0" eb="1">
      <t>ジュ</t>
    </rPh>
    <rPh sb="1" eb="2">
      <t>ヘン</t>
    </rPh>
    <rPh sb="2" eb="3">
      <t>デン</t>
    </rPh>
    <rPh sb="4" eb="6">
      <t>ハツデン</t>
    </rPh>
    <rPh sb="6" eb="8">
      <t>セツビ</t>
    </rPh>
    <rPh sb="8" eb="10">
      <t>コウジ</t>
    </rPh>
    <phoneticPr fontId="3"/>
  </si>
  <si>
    <t>道路照明設備工事</t>
    <rPh sb="0" eb="2">
      <t>ドウロ</t>
    </rPh>
    <rPh sb="2" eb="4">
      <t>ショウメイ</t>
    </rPh>
    <rPh sb="4" eb="6">
      <t>セツビ</t>
    </rPh>
    <rPh sb="6" eb="8">
      <t>コウジ</t>
    </rPh>
    <phoneticPr fontId="3"/>
  </si>
  <si>
    <t>給排水・衛生設備工事</t>
    <rPh sb="0" eb="3">
      <t>キュウハイスイ</t>
    </rPh>
    <rPh sb="4" eb="6">
      <t>エイセイ</t>
    </rPh>
    <rPh sb="6" eb="8">
      <t>セツビ</t>
    </rPh>
    <rPh sb="8" eb="10">
      <t>コウジ</t>
    </rPh>
    <phoneticPr fontId="3"/>
  </si>
  <si>
    <t>２位（小コード5）</t>
  </si>
  <si>
    <t>浄化槽工事</t>
    <rPh sb="0" eb="2">
      <t>ジョウカ</t>
    </rPh>
    <rPh sb="2" eb="3">
      <t>ソウ</t>
    </rPh>
    <rPh sb="3" eb="5">
      <t>コウジ</t>
    </rPh>
    <phoneticPr fontId="3"/>
  </si>
  <si>
    <t>家具</t>
    <rPh sb="0" eb="2">
      <t>カグ</t>
    </rPh>
    <phoneticPr fontId="3"/>
  </si>
  <si>
    <t>草刈り</t>
    <rPh sb="0" eb="2">
      <t>クサカリ</t>
    </rPh>
    <phoneticPr fontId="3"/>
  </si>
  <si>
    <t>ﾀｲﾙ・れんが・ブロック工事</t>
    <rPh sb="12" eb="14">
      <t>コウジ</t>
    </rPh>
    <phoneticPr fontId="3"/>
  </si>
  <si>
    <t>ｲﾝﾀｰﾛｯｷﾝｸﾞ舗装工事</t>
    <rPh sb="10" eb="12">
      <t>ホソウ</t>
    </rPh>
    <rPh sb="12" eb="14">
      <t>コウジ</t>
    </rPh>
    <phoneticPr fontId="3"/>
  </si>
  <si>
    <t>鋼鉄柵の製作設置工事</t>
    <rPh sb="1" eb="2">
      <t>テツ</t>
    </rPh>
    <rPh sb="2" eb="3">
      <t>サク</t>
    </rPh>
    <rPh sb="4" eb="6">
      <t>セイサク</t>
    </rPh>
    <rPh sb="6" eb="8">
      <t>セッチ</t>
    </rPh>
    <rPh sb="8" eb="10">
      <t>コウジ</t>
    </rPh>
    <phoneticPr fontId="3"/>
  </si>
  <si>
    <t>ビル管理</t>
  </si>
  <si>
    <t>上下水道</t>
    <rPh sb="0" eb="2">
      <t>ジョウゲ</t>
    </rPh>
    <rPh sb="2" eb="4">
      <t>スイドウ</t>
    </rPh>
    <phoneticPr fontId="3"/>
  </si>
  <si>
    <t>ブロック舗装工事</t>
    <rPh sb="4" eb="6">
      <t>ホソウ</t>
    </rPh>
    <rPh sb="6" eb="8">
      <t>コウジ</t>
    </rPh>
    <phoneticPr fontId="3"/>
  </si>
  <si>
    <t>受注16・元号</t>
  </si>
  <si>
    <t>金物・荒物</t>
    <rPh sb="0" eb="2">
      <t>カナモノ</t>
    </rPh>
    <rPh sb="3" eb="5">
      <t>アラモノ</t>
    </rPh>
    <phoneticPr fontId="3"/>
  </si>
  <si>
    <t>建物塗装工事</t>
    <rPh sb="0" eb="2">
      <t>タテモノ</t>
    </rPh>
    <rPh sb="2" eb="4">
      <t>トソウ</t>
    </rPh>
    <rPh sb="4" eb="6">
      <t>コウジ</t>
    </rPh>
    <phoneticPr fontId="3"/>
  </si>
  <si>
    <t>２位（小コード9）</t>
  </si>
  <si>
    <t>【工】２位・許可区分</t>
  </si>
  <si>
    <t>建物溶射工事</t>
    <rPh sb="0" eb="2">
      <t>タテモノ</t>
    </rPh>
    <rPh sb="2" eb="3">
      <t>ヨウ</t>
    </rPh>
    <rPh sb="3" eb="4">
      <t>イ</t>
    </rPh>
    <rPh sb="4" eb="6">
      <t>コウジ</t>
    </rPh>
    <phoneticPr fontId="3"/>
  </si>
  <si>
    <t>プール塗装工事</t>
    <rPh sb="3" eb="5">
      <t>トソウ</t>
    </rPh>
    <rPh sb="5" eb="7">
      <t>コウジ</t>
    </rPh>
    <phoneticPr fontId="3"/>
  </si>
  <si>
    <t>事務用機器</t>
    <rPh sb="0" eb="3">
      <t>ジムヨウ</t>
    </rPh>
    <rPh sb="3" eb="5">
      <t>キキ</t>
    </rPh>
    <phoneticPr fontId="3"/>
  </si>
  <si>
    <t>区画線設置工事</t>
    <rPh sb="0" eb="2">
      <t>クカク</t>
    </rPh>
    <rPh sb="2" eb="3">
      <t>セン</t>
    </rPh>
    <rPh sb="3" eb="5">
      <t>セッチ</t>
    </rPh>
    <rPh sb="5" eb="7">
      <t>コウジ</t>
    </rPh>
    <phoneticPr fontId="3"/>
  </si>
  <si>
    <t>電力供給</t>
    <rPh sb="0" eb="2">
      <t>デンリョク</t>
    </rPh>
    <rPh sb="2" eb="4">
      <t>キョウキュウ</t>
    </rPh>
    <phoneticPr fontId="3"/>
  </si>
  <si>
    <t>１位（小コード11）</t>
  </si>
  <si>
    <t>シート防水工事</t>
    <rPh sb="3" eb="5">
      <t>ボウスイ</t>
    </rPh>
    <rPh sb="5" eb="7">
      <t>コウジ</t>
    </rPh>
    <phoneticPr fontId="3"/>
  </si>
  <si>
    <t>ファイナンシャルプランニング</t>
  </si>
  <si>
    <t>内装・ｲﾝﾃﾘｱ工事（全般）</t>
    <rPh sb="0" eb="2">
      <t>ナイソウ</t>
    </rPh>
    <rPh sb="8" eb="10">
      <t>コウジ</t>
    </rPh>
    <rPh sb="11" eb="13">
      <t>ゼンパン</t>
    </rPh>
    <phoneticPr fontId="3"/>
  </si>
  <si>
    <t>【工】３位・許可区分</t>
  </si>
  <si>
    <t>配管洗浄、下水道管等点検・清掃</t>
    <rPh sb="0" eb="2">
      <t>ハイカン</t>
    </rPh>
    <rPh sb="2" eb="4">
      <t>センジョウ</t>
    </rPh>
    <rPh sb="5" eb="6">
      <t>シタ</t>
    </rPh>
    <rPh sb="6" eb="10">
      <t>スイドウカンナド</t>
    </rPh>
    <rPh sb="10" eb="12">
      <t>テンケン</t>
    </rPh>
    <rPh sb="13" eb="15">
      <t>セイソウ</t>
    </rPh>
    <phoneticPr fontId="3"/>
  </si>
  <si>
    <t>４位（小コード11）</t>
  </si>
  <si>
    <t>昇降機設備工事</t>
    <rPh sb="0" eb="2">
      <t>ショウコウ</t>
    </rPh>
    <rPh sb="2" eb="3">
      <t>キ</t>
    </rPh>
    <rPh sb="3" eb="5">
      <t>セツビ</t>
    </rPh>
    <rPh sb="5" eb="7">
      <t>コウジ</t>
    </rPh>
    <phoneticPr fontId="3"/>
  </si>
  <si>
    <t>受付番号</t>
    <rPh sb="0" eb="4">
      <t>ウケツケ</t>
    </rPh>
    <phoneticPr fontId="3"/>
  </si>
  <si>
    <t>塵芥機器設置工事</t>
    <rPh sb="0" eb="1">
      <t>チリ</t>
    </rPh>
    <rPh sb="1" eb="2">
      <t>アクタ</t>
    </rPh>
    <rPh sb="2" eb="4">
      <t>キキ</t>
    </rPh>
    <rPh sb="4" eb="6">
      <t>セッチ</t>
    </rPh>
    <rPh sb="6" eb="8">
      <t>コウジ</t>
    </rPh>
    <phoneticPr fontId="3"/>
  </si>
  <si>
    <t>立体駐車場設備工事</t>
    <rPh sb="0" eb="2">
      <t>リッタイ</t>
    </rPh>
    <rPh sb="2" eb="4">
      <t>チュウシャ</t>
    </rPh>
    <rPh sb="4" eb="5">
      <t>ジョウ</t>
    </rPh>
    <rPh sb="5" eb="7">
      <t>セツビ</t>
    </rPh>
    <rPh sb="7" eb="9">
      <t>コウジ</t>
    </rPh>
    <phoneticPr fontId="3"/>
  </si>
  <si>
    <t>体育遊戯施設設置工事</t>
    <rPh sb="0" eb="2">
      <t>タイイク</t>
    </rPh>
    <rPh sb="2" eb="4">
      <t>ユウギ</t>
    </rPh>
    <rPh sb="4" eb="6">
      <t>シセツ</t>
    </rPh>
    <rPh sb="6" eb="8">
      <t>セッチ</t>
    </rPh>
    <rPh sb="8" eb="10">
      <t>コウジ</t>
    </rPh>
    <phoneticPr fontId="3"/>
  </si>
  <si>
    <t>電話設備工事</t>
    <rPh sb="0" eb="2">
      <t>デンワ</t>
    </rPh>
    <rPh sb="2" eb="4">
      <t>セツビ</t>
    </rPh>
    <rPh sb="4" eb="6">
      <t>コウジ</t>
    </rPh>
    <phoneticPr fontId="3"/>
  </si>
  <si>
    <t>受注18・発注者</t>
  </si>
  <si>
    <t>エレベーター保守</t>
    <rPh sb="6" eb="8">
      <t>ホシュ</t>
    </rPh>
    <phoneticPr fontId="3"/>
  </si>
  <si>
    <t>消火栓設備工事</t>
    <rPh sb="0" eb="3">
      <t>ショウカセン</t>
    </rPh>
    <rPh sb="3" eb="5">
      <t>セツビ</t>
    </rPh>
    <rPh sb="5" eb="7">
      <t>コウジ</t>
    </rPh>
    <phoneticPr fontId="3"/>
  </si>
  <si>
    <t>非常警報設備工事</t>
    <rPh sb="0" eb="2">
      <t>ヒジョウ</t>
    </rPh>
    <rPh sb="2" eb="4">
      <t>ケイホウ</t>
    </rPh>
    <rPh sb="4" eb="6">
      <t>セツビ</t>
    </rPh>
    <rPh sb="6" eb="8">
      <t>コウジ</t>
    </rPh>
    <phoneticPr fontId="3"/>
  </si>
  <si>
    <t>小分類表!$D$137:$E$142</t>
  </si>
  <si>
    <t>ごみ処理施設工事</t>
    <rPh sb="2" eb="4">
      <t>ショリ</t>
    </rPh>
    <rPh sb="4" eb="6">
      <t>シセツ</t>
    </rPh>
    <rPh sb="6" eb="8">
      <t>コウジ</t>
    </rPh>
    <phoneticPr fontId="3"/>
  </si>
  <si>
    <t>２位（小コード2）</t>
  </si>
  <si>
    <t>建物等調査（耐震診断を含む）</t>
    <rPh sb="0" eb="2">
      <t>タテモノ</t>
    </rPh>
    <rPh sb="2" eb="3">
      <t>トウ</t>
    </rPh>
    <rPh sb="3" eb="5">
      <t>チョウサ</t>
    </rPh>
    <rPh sb="6" eb="8">
      <t>タイシン</t>
    </rPh>
    <rPh sb="8" eb="10">
      <t>シンダン</t>
    </rPh>
    <rPh sb="11" eb="12">
      <t>フク</t>
    </rPh>
    <phoneticPr fontId="3"/>
  </si>
  <si>
    <t>本店</t>
    <rPh sb="0" eb="2">
      <t>ホンテン</t>
    </rPh>
    <phoneticPr fontId="3"/>
  </si>
  <si>
    <t>３位（小コード11）</t>
  </si>
  <si>
    <t>農業土木</t>
    <rPh sb="0" eb="2">
      <t>ノウギョウ</t>
    </rPh>
    <rPh sb="2" eb="4">
      <t>ドボク</t>
    </rPh>
    <phoneticPr fontId="3"/>
  </si>
  <si>
    <t>航空測量</t>
    <rPh sb="0" eb="2">
      <t>コウクウ</t>
    </rPh>
    <rPh sb="2" eb="4">
      <t>ソクリョウ</t>
    </rPh>
    <phoneticPr fontId="3"/>
  </si>
  <si>
    <t>FAX番号2（本店）</t>
  </si>
  <si>
    <t>一般印刷</t>
    <rPh sb="0" eb="2">
      <t>イッパン</t>
    </rPh>
    <rPh sb="2" eb="4">
      <t>インサツ</t>
    </rPh>
    <phoneticPr fontId="3"/>
  </si>
  <si>
    <t>ボーリング</t>
  </si>
  <si>
    <t>教材・保育用品</t>
    <rPh sb="0" eb="2">
      <t>キョウザイ</t>
    </rPh>
    <rPh sb="3" eb="5">
      <t>ホイク</t>
    </rPh>
    <rPh sb="5" eb="7">
      <t>ヨウヒン</t>
    </rPh>
    <phoneticPr fontId="3"/>
  </si>
  <si>
    <t>ＣＢＲ</t>
  </si>
  <si>
    <t>他業種（物品役務）</t>
    <rPh sb="0" eb="3">
      <t>たぎ</t>
    </rPh>
    <rPh sb="4" eb="8">
      <t>ぶっぴ</t>
    </rPh>
    <phoneticPr fontId="29" type="Hiragana"/>
  </si>
  <si>
    <t>職員数の内訳</t>
    <rPh sb="0" eb="3">
      <t>ショクインスウ</t>
    </rPh>
    <rPh sb="4" eb="6">
      <t>ウチワケ</t>
    </rPh>
    <phoneticPr fontId="3"/>
  </si>
  <si>
    <t>自動車修理</t>
    <rPh sb="0" eb="3">
      <t>ジドウシャ</t>
    </rPh>
    <rPh sb="3" eb="5">
      <t>シュウリ</t>
    </rPh>
    <phoneticPr fontId="3"/>
  </si>
  <si>
    <t>ゴム・皮革製品</t>
    <rPh sb="3" eb="4">
      <t>カワ</t>
    </rPh>
    <rPh sb="4" eb="5">
      <t>カワ</t>
    </rPh>
    <rPh sb="5" eb="7">
      <t>セイヒン</t>
    </rPh>
    <phoneticPr fontId="3"/>
  </si>
  <si>
    <t>水源調査</t>
    <rPh sb="0" eb="2">
      <t>スイゲン</t>
    </rPh>
    <rPh sb="2" eb="4">
      <t>チョウサ</t>
    </rPh>
    <phoneticPr fontId="3"/>
  </si>
  <si>
    <t>【工】地域1・審査</t>
    <rPh sb="1" eb="2">
      <t>こう</t>
    </rPh>
    <rPh sb="3" eb="5">
      <t>ちいき</t>
    </rPh>
    <rPh sb="7" eb="9">
      <t>しんさ</t>
    </rPh>
    <phoneticPr fontId="29" type="Hiragana"/>
  </si>
  <si>
    <t>建物等補償</t>
    <rPh sb="0" eb="2">
      <t>タテモノ</t>
    </rPh>
    <rPh sb="2" eb="3">
      <t>トウ</t>
    </rPh>
    <rPh sb="3" eb="5">
      <t>ホショウ</t>
    </rPh>
    <phoneticPr fontId="3"/>
  </si>
  <si>
    <t>写真・ビデオ撮影（現像、焼付含む）</t>
    <rPh sb="0" eb="2">
      <t>シャシン</t>
    </rPh>
    <rPh sb="6" eb="8">
      <t>サツエイ</t>
    </rPh>
    <rPh sb="9" eb="11">
      <t>ゲンゾウ</t>
    </rPh>
    <rPh sb="12" eb="14">
      <t>ヤキツケ</t>
    </rPh>
    <rPh sb="14" eb="15">
      <t>フク</t>
    </rPh>
    <phoneticPr fontId="3"/>
  </si>
  <si>
    <t>不動産鑑定</t>
    <rPh sb="0" eb="3">
      <t>フドウサン</t>
    </rPh>
    <rPh sb="3" eb="5">
      <t>カンテイ</t>
    </rPh>
    <phoneticPr fontId="3"/>
  </si>
  <si>
    <t>その他の買取</t>
    <rPh sb="2" eb="3">
      <t>タ</t>
    </rPh>
    <rPh sb="4" eb="6">
      <t>カイトリ</t>
    </rPh>
    <phoneticPr fontId="3"/>
  </si>
  <si>
    <t>スポーツ用品</t>
    <rPh sb="4" eb="6">
      <t>ヨウヒン</t>
    </rPh>
    <phoneticPr fontId="3"/>
  </si>
  <si>
    <t>受付電話交換業務</t>
    <rPh sb="0" eb="2">
      <t>ウケツケ</t>
    </rPh>
    <rPh sb="2" eb="4">
      <t>デンワ</t>
    </rPh>
    <rPh sb="4" eb="6">
      <t>コウカン</t>
    </rPh>
    <rPh sb="6" eb="8">
      <t>ギョウム</t>
    </rPh>
    <phoneticPr fontId="3"/>
  </si>
  <si>
    <t>選挙事務用品</t>
    <rPh sb="0" eb="6">
      <t>センキョジ</t>
    </rPh>
    <phoneticPr fontId="3"/>
  </si>
  <si>
    <t>受注16・契約金額</t>
  </si>
  <si>
    <t>クリーニング</t>
  </si>
  <si>
    <t>自己資本額／元入金</t>
    <rPh sb="0" eb="2">
      <t>ジコ</t>
    </rPh>
    <rPh sb="2" eb="4">
      <t>シホン</t>
    </rPh>
    <rPh sb="4" eb="5">
      <t>ガク</t>
    </rPh>
    <rPh sb="6" eb="8">
      <t>モトイ</t>
    </rPh>
    <rPh sb="8" eb="9">
      <t>キン</t>
    </rPh>
    <phoneticPr fontId="3"/>
  </si>
  <si>
    <t>宣伝用品</t>
  </si>
  <si>
    <t>空調用機器</t>
    <rPh sb="0" eb="3">
      <t>クウチョウヨウ</t>
    </rPh>
    <rPh sb="3" eb="5">
      <t>キキ</t>
    </rPh>
    <phoneticPr fontId="3"/>
  </si>
  <si>
    <t>カギ製作</t>
    <rPh sb="2" eb="4">
      <t>セイサク</t>
    </rPh>
    <phoneticPr fontId="3"/>
  </si>
  <si>
    <t>光学用機器</t>
    <rPh sb="0" eb="2">
      <t>コウガク</t>
    </rPh>
    <rPh sb="2" eb="3">
      <t>ヨウ</t>
    </rPh>
    <rPh sb="3" eb="5">
      <t>キキ</t>
    </rPh>
    <phoneticPr fontId="3"/>
  </si>
  <si>
    <t>理化学機器</t>
    <rPh sb="0" eb="3">
      <t>リカガク</t>
    </rPh>
    <rPh sb="3" eb="5">
      <t>キキ</t>
    </rPh>
    <phoneticPr fontId="3"/>
  </si>
  <si>
    <t>営業年数</t>
    <rPh sb="0" eb="2">
      <t>エイギョウ</t>
    </rPh>
    <rPh sb="2" eb="4">
      <t>ネンスウ</t>
    </rPh>
    <phoneticPr fontId="3"/>
  </si>
  <si>
    <t>工業用薬品</t>
    <rPh sb="0" eb="3">
      <t>コウギョウヨウ</t>
    </rPh>
    <rPh sb="3" eb="5">
      <t>ヤクヒン</t>
    </rPh>
    <phoneticPr fontId="3"/>
  </si>
  <si>
    <t>医療衛生材料</t>
    <rPh sb="0" eb="2">
      <t>イリョウ</t>
    </rPh>
    <rPh sb="2" eb="4">
      <t>エイセイ</t>
    </rPh>
    <rPh sb="4" eb="6">
      <t>ザイリョウ</t>
    </rPh>
    <phoneticPr fontId="3"/>
  </si>
  <si>
    <t>FAX番号3</t>
  </si>
  <si>
    <t>小分類表!$D$168:$E$176</t>
  </si>
  <si>
    <t>学校保健機器</t>
    <rPh sb="0" eb="2">
      <t>ガッコウ</t>
    </rPh>
    <rPh sb="2" eb="4">
      <t>ホケン</t>
    </rPh>
    <rPh sb="4" eb="6">
      <t>キキ</t>
    </rPh>
    <phoneticPr fontId="3"/>
  </si>
  <si>
    <t>自動車用品</t>
    <rPh sb="0" eb="3">
      <t>ジドウシャ</t>
    </rPh>
    <rPh sb="3" eb="5">
      <t>ヨウヒン</t>
    </rPh>
    <phoneticPr fontId="3"/>
  </si>
  <si>
    <t>法コ3</t>
  </si>
  <si>
    <t>花</t>
    <rPh sb="0" eb="1">
      <t>ハナ</t>
    </rPh>
    <phoneticPr fontId="3"/>
  </si>
  <si>
    <t>特殊車両</t>
    <rPh sb="0" eb="2">
      <t>トクシュ</t>
    </rPh>
    <rPh sb="2" eb="4">
      <t>シャリョウ</t>
    </rPh>
    <phoneticPr fontId="3"/>
  </si>
  <si>
    <t>インテリア</t>
  </si>
  <si>
    <t>木材</t>
    <rPh sb="0" eb="2">
      <t>モクザイ</t>
    </rPh>
    <phoneticPr fontId="3"/>
  </si>
  <si>
    <t>舗装材</t>
    <rPh sb="0" eb="2">
      <t>ホソウ</t>
    </rPh>
    <rPh sb="2" eb="3">
      <t>ザイ</t>
    </rPh>
    <phoneticPr fontId="3"/>
  </si>
  <si>
    <t>道路標識</t>
    <rPh sb="0" eb="2">
      <t>ドウロ</t>
    </rPh>
    <rPh sb="2" eb="4">
      <t>ヒョウシキ</t>
    </rPh>
    <phoneticPr fontId="3"/>
  </si>
  <si>
    <t>受注16・発注者</t>
  </si>
  <si>
    <t>受注9・契約金額</t>
  </si>
  <si>
    <t>その他の二次製品</t>
    <rPh sb="2" eb="3">
      <t>タ</t>
    </rPh>
    <rPh sb="4" eb="6">
      <t>ニジ</t>
    </rPh>
    <rPh sb="6" eb="8">
      <t>セイヒン</t>
    </rPh>
    <phoneticPr fontId="3"/>
  </si>
  <si>
    <t>石油</t>
    <rPh sb="0" eb="2">
      <t>セキユ</t>
    </rPh>
    <phoneticPr fontId="3"/>
  </si>
  <si>
    <t>都市ガス</t>
    <rPh sb="0" eb="2">
      <t>トシ</t>
    </rPh>
    <phoneticPr fontId="3"/>
  </si>
  <si>
    <t>ＯＡ機器</t>
    <rPh sb="2" eb="4">
      <t>キキ</t>
    </rPh>
    <phoneticPr fontId="3"/>
  </si>
  <si>
    <t>地図印刷</t>
    <rPh sb="0" eb="2">
      <t>チズ</t>
    </rPh>
    <rPh sb="2" eb="4">
      <t>インサツ</t>
    </rPh>
    <phoneticPr fontId="3"/>
  </si>
  <si>
    <t>市指定ゴミ袋作成</t>
    <rPh sb="0" eb="1">
      <t>シ</t>
    </rPh>
    <rPh sb="1" eb="3">
      <t>シテイ</t>
    </rPh>
    <rPh sb="5" eb="6">
      <t>フクロ</t>
    </rPh>
    <rPh sb="6" eb="8">
      <t>サクセイ</t>
    </rPh>
    <phoneticPr fontId="3"/>
  </si>
  <si>
    <t>受注17・元号</t>
  </si>
  <si>
    <t>贈答品</t>
    <rPh sb="0" eb="3">
      <t>ゾウトウヒン</t>
    </rPh>
    <phoneticPr fontId="3"/>
  </si>
  <si>
    <t>①</t>
  </si>
  <si>
    <t>仮設物置・トイレ</t>
  </si>
  <si>
    <t>民間（個人は除く。）における実績でも可。ただし、官公庁との契約分を優先的に記載すること。</t>
    <rPh sb="24" eb="27">
      <t>カンコウチョウ</t>
    </rPh>
    <rPh sb="29" eb="33">
      <t>ケイヤク</t>
    </rPh>
    <rPh sb="33" eb="36">
      <t>ユウセンテキ</t>
    </rPh>
    <rPh sb="37" eb="39">
      <t>キサイ</t>
    </rPh>
    <phoneticPr fontId="3"/>
  </si>
  <si>
    <t>米穀・パン</t>
    <rPh sb="0" eb="2">
      <t>ベイコク</t>
    </rPh>
    <phoneticPr fontId="3"/>
  </si>
  <si>
    <t>野菜・果物</t>
    <rPh sb="0" eb="2">
      <t>ヤサイ</t>
    </rPh>
    <rPh sb="3" eb="5">
      <t>クダモノ</t>
    </rPh>
    <phoneticPr fontId="3"/>
  </si>
  <si>
    <t>文化財調査</t>
    <rPh sb="0" eb="3">
      <t>ブンカザイ</t>
    </rPh>
    <rPh sb="3" eb="5">
      <t>チョウサ</t>
    </rPh>
    <phoneticPr fontId="3"/>
  </si>
  <si>
    <t>植木</t>
    <rPh sb="0" eb="2">
      <t>ウエキ</t>
    </rPh>
    <phoneticPr fontId="3"/>
  </si>
  <si>
    <t>種苗</t>
    <rPh sb="0" eb="1">
      <t>タネ</t>
    </rPh>
    <rPh sb="1" eb="2">
      <t>ナエ</t>
    </rPh>
    <phoneticPr fontId="3"/>
  </si>
  <si>
    <t>他業種登録</t>
    <rPh sb="0" eb="3">
      <t>タギ</t>
    </rPh>
    <rPh sb="3" eb="5">
      <t>トウロク</t>
    </rPh>
    <phoneticPr fontId="3"/>
  </si>
  <si>
    <t>農薬</t>
    <rPh sb="0" eb="2">
      <t>ノウヤク</t>
    </rPh>
    <phoneticPr fontId="3"/>
  </si>
  <si>
    <t>物品役務</t>
    <rPh sb="0" eb="4">
      <t>ブッピ</t>
    </rPh>
    <phoneticPr fontId="3"/>
  </si>
  <si>
    <t>建物清掃</t>
    <rPh sb="0" eb="2">
      <t>タテモノ</t>
    </rPh>
    <rPh sb="2" eb="4">
      <t>セイソウ</t>
    </rPh>
    <phoneticPr fontId="3"/>
  </si>
  <si>
    <t>郵便番号2</t>
    <rPh sb="0" eb="4">
      <t>ユウビンバンゴウ</t>
    </rPh>
    <phoneticPr fontId="3"/>
  </si>
  <si>
    <t>２位（小コード17）</t>
  </si>
  <si>
    <t>害虫等駆除（白蟻・蜂等）</t>
    <rPh sb="0" eb="3">
      <t>ガイチュウナド</t>
    </rPh>
    <rPh sb="3" eb="5">
      <t>クジョ</t>
    </rPh>
    <rPh sb="6" eb="8">
      <t>シロアリ</t>
    </rPh>
    <rPh sb="9" eb="10">
      <t>ハチ</t>
    </rPh>
    <rPh sb="10" eb="11">
      <t>トウ</t>
    </rPh>
    <phoneticPr fontId="3"/>
  </si>
  <si>
    <t>給水タンク清掃</t>
    <rPh sb="0" eb="2">
      <t>キュウスイ</t>
    </rPh>
    <rPh sb="5" eb="7">
      <t>セイソウ</t>
    </rPh>
    <phoneticPr fontId="3"/>
  </si>
  <si>
    <t>決算日・月</t>
    <rPh sb="0" eb="3">
      <t>けっさんび</t>
    </rPh>
    <rPh sb="4" eb="5">
      <t>つき</t>
    </rPh>
    <phoneticPr fontId="29" type="Hiragana"/>
  </si>
  <si>
    <t>浄化槽清掃</t>
    <rPh sb="0" eb="3">
      <t>ジョウカソウ</t>
    </rPh>
    <rPh sb="3" eb="5">
      <t>セイソウ</t>
    </rPh>
    <phoneticPr fontId="3"/>
  </si>
  <si>
    <t>電気工作物保守</t>
    <rPh sb="0" eb="2">
      <t>デンキ</t>
    </rPh>
    <rPh sb="2" eb="5">
      <t>コウサクブツ</t>
    </rPh>
    <rPh sb="5" eb="7">
      <t>ホシュ</t>
    </rPh>
    <phoneticPr fontId="3"/>
  </si>
  <si>
    <t>業コ6</t>
  </si>
  <si>
    <t>消防設備保守</t>
    <rPh sb="0" eb="2">
      <t>ショウボウ</t>
    </rPh>
    <rPh sb="2" eb="4">
      <t>セツビ</t>
    </rPh>
    <rPh sb="4" eb="6">
      <t>ホシュ</t>
    </rPh>
    <phoneticPr fontId="3"/>
  </si>
  <si>
    <t>空調保守</t>
    <rPh sb="0" eb="2">
      <t>クウチョウ</t>
    </rPh>
    <rPh sb="2" eb="4">
      <t>ホシュ</t>
    </rPh>
    <phoneticPr fontId="3"/>
  </si>
  <si>
    <t>環境測定</t>
    <rPh sb="0" eb="2">
      <t>カンキョウ</t>
    </rPh>
    <rPh sb="2" eb="4">
      <t>ソクテイ</t>
    </rPh>
    <phoneticPr fontId="3"/>
  </si>
  <si>
    <t>法コ9</t>
  </si>
  <si>
    <t>煤塵測定</t>
    <rPh sb="0" eb="2">
      <t>バイジン</t>
    </rPh>
    <rPh sb="2" eb="4">
      <t>ソクテイ</t>
    </rPh>
    <phoneticPr fontId="3"/>
  </si>
  <si>
    <t>浄化槽保守</t>
    <rPh sb="0" eb="3">
      <t>ジョウカソウ</t>
    </rPh>
    <rPh sb="3" eb="5">
      <t>ホシュ</t>
    </rPh>
    <phoneticPr fontId="3"/>
  </si>
  <si>
    <t>機械警備</t>
    <rPh sb="0" eb="2">
      <t>キカイ</t>
    </rPh>
    <rPh sb="2" eb="4">
      <t>ケイビ</t>
    </rPh>
    <phoneticPr fontId="3"/>
  </si>
  <si>
    <t>プール監視</t>
    <rPh sb="3" eb="5">
      <t>カンシ</t>
    </rPh>
    <phoneticPr fontId="3"/>
  </si>
  <si>
    <t>公報・広報誌の配達</t>
    <rPh sb="0" eb="2">
      <t>コウホウ</t>
    </rPh>
    <rPh sb="3" eb="6">
      <t>コウホウシ</t>
    </rPh>
    <rPh sb="7" eb="9">
      <t>ハイタツ</t>
    </rPh>
    <phoneticPr fontId="3"/>
  </si>
  <si>
    <t>受注3・件名</t>
  </si>
  <si>
    <t>備品消毒</t>
    <rPh sb="0" eb="2">
      <t>ビヒン</t>
    </rPh>
    <rPh sb="2" eb="4">
      <t>ショウドク</t>
    </rPh>
    <phoneticPr fontId="3"/>
  </si>
  <si>
    <r>
      <t>直近の決算日から過去２年以内に</t>
    </r>
    <r>
      <rPr>
        <u/>
        <sz val="10"/>
        <color auto="1"/>
        <rFont val="ＭＳ Ｐゴシック"/>
      </rPr>
      <t>履行が完了したもの</t>
    </r>
    <rPh sb="0" eb="2">
      <t>チョッキン</t>
    </rPh>
    <rPh sb="3" eb="6">
      <t>ケッサンビ</t>
    </rPh>
    <rPh sb="8" eb="10">
      <t>カコ</t>
    </rPh>
    <rPh sb="11" eb="12">
      <t>ネン</t>
    </rPh>
    <rPh sb="12" eb="14">
      <t>イナイ</t>
    </rPh>
    <rPh sb="18" eb="20">
      <t>カンリョウ</t>
    </rPh>
    <phoneticPr fontId="3"/>
  </si>
  <si>
    <t>製図、複写</t>
    <rPh sb="0" eb="2">
      <t>セイズ</t>
    </rPh>
    <rPh sb="3" eb="5">
      <t>フクシャ</t>
    </rPh>
    <phoneticPr fontId="3"/>
  </si>
  <si>
    <t>システム等設計・開発</t>
    <rPh sb="4" eb="5">
      <t>トウ</t>
    </rPh>
    <rPh sb="5" eb="7">
      <t>セッケイ</t>
    </rPh>
    <rPh sb="8" eb="10">
      <t>カイハツ</t>
    </rPh>
    <phoneticPr fontId="3"/>
  </si>
  <si>
    <t>４位（小コード2）</t>
  </si>
  <si>
    <t>システムサポート</t>
  </si>
  <si>
    <t>【工】３位（主観値）</t>
  </si>
  <si>
    <t>データ処理</t>
    <rPh sb="3" eb="5">
      <t>ショリ</t>
    </rPh>
    <phoneticPr fontId="3"/>
  </si>
  <si>
    <t>契約履行実績一覧</t>
    <rPh sb="0" eb="2">
      <t>ケイヤク</t>
    </rPh>
    <rPh sb="2" eb="4">
      <t>リコウ</t>
    </rPh>
    <rPh sb="4" eb="6">
      <t>ジッセキ</t>
    </rPh>
    <rPh sb="6" eb="8">
      <t>イチラン</t>
    </rPh>
    <phoneticPr fontId="3"/>
  </si>
  <si>
    <t>ＲＰＡ、ＡＩ</t>
  </si>
  <si>
    <t>総合リース</t>
    <rPh sb="0" eb="2">
      <t>ソウゴウ</t>
    </rPh>
    <phoneticPr fontId="3"/>
  </si>
  <si>
    <t>産業用機器</t>
    <rPh sb="0" eb="3">
      <t>サンギョウヨウ</t>
    </rPh>
    <rPh sb="3" eb="5">
      <t>キキ</t>
    </rPh>
    <phoneticPr fontId="3"/>
  </si>
  <si>
    <t>観葉植物</t>
    <rPh sb="0" eb="2">
      <t>カンヨウ</t>
    </rPh>
    <rPh sb="2" eb="4">
      <t>ショクブツ</t>
    </rPh>
    <phoneticPr fontId="3"/>
  </si>
  <si>
    <t>受注1・年度</t>
    <rPh sb="0" eb="2">
      <t>じゅちゅう</t>
    </rPh>
    <rPh sb="4" eb="6">
      <t>ねんど</t>
    </rPh>
    <phoneticPr fontId="29" type="Hiragana"/>
  </si>
  <si>
    <t>自動車</t>
    <rPh sb="0" eb="3">
      <t>ジドウシャ</t>
    </rPh>
    <phoneticPr fontId="3"/>
  </si>
  <si>
    <t>イベントの企画設営</t>
    <rPh sb="5" eb="7">
      <t>キカク</t>
    </rPh>
    <rPh sb="7" eb="9">
      <t>セツエイ</t>
    </rPh>
    <phoneticPr fontId="3"/>
  </si>
  <si>
    <t>FAX番号2</t>
  </si>
  <si>
    <t>・</t>
  </si>
  <si>
    <t>事業計画の立案作成</t>
    <rPh sb="0" eb="2">
      <t>ジギョウ</t>
    </rPh>
    <rPh sb="2" eb="4">
      <t>ケイカク</t>
    </rPh>
    <rPh sb="5" eb="7">
      <t>リツアン</t>
    </rPh>
    <rPh sb="7" eb="9">
      <t>サクセイ</t>
    </rPh>
    <phoneticPr fontId="3"/>
  </si>
  <si>
    <t>法コ13</t>
  </si>
  <si>
    <t>１位（小コード13）</t>
  </si>
  <si>
    <t>マーケティングリサーチ</t>
  </si>
  <si>
    <t>世論調査</t>
    <rPh sb="0" eb="2">
      <t>ヨロン</t>
    </rPh>
    <rPh sb="2" eb="4">
      <t>チョウサ</t>
    </rPh>
    <phoneticPr fontId="3"/>
  </si>
  <si>
    <t>受注1・件名</t>
    <rPh sb="0" eb="2">
      <t>ジュチュウ</t>
    </rPh>
    <rPh sb="4" eb="6">
      <t>ケンメイ</t>
    </rPh>
    <phoneticPr fontId="3"/>
  </si>
  <si>
    <t>運送・保管</t>
    <rPh sb="0" eb="2">
      <t>ウンソウ</t>
    </rPh>
    <rPh sb="3" eb="5">
      <t>ホカン</t>
    </rPh>
    <phoneticPr fontId="3"/>
  </si>
  <si>
    <t>人材派遣</t>
    <rPh sb="0" eb="2">
      <t>ジンザイ</t>
    </rPh>
    <rPh sb="2" eb="4">
      <t>ハケン</t>
    </rPh>
    <phoneticPr fontId="3"/>
  </si>
  <si>
    <t>図書整理</t>
    <rPh sb="0" eb="2">
      <t>トショ</t>
    </rPh>
    <rPh sb="2" eb="4">
      <t>セイリ</t>
    </rPh>
    <phoneticPr fontId="3"/>
  </si>
  <si>
    <t>１位（小コード1）</t>
  </si>
  <si>
    <t>福祉サービス</t>
    <rPh sb="0" eb="2">
      <t>フクシ</t>
    </rPh>
    <phoneticPr fontId="3"/>
  </si>
  <si>
    <t>健康診断、尿・寄生虫検査、保健指導</t>
    <rPh sb="0" eb="2">
      <t>ケンコウ</t>
    </rPh>
    <rPh sb="2" eb="4">
      <t>シンダン</t>
    </rPh>
    <rPh sb="5" eb="6">
      <t>ニョウ</t>
    </rPh>
    <rPh sb="7" eb="10">
      <t>キセイチュウ</t>
    </rPh>
    <rPh sb="10" eb="12">
      <t>ケンサ</t>
    </rPh>
    <rPh sb="13" eb="15">
      <t>ホケン</t>
    </rPh>
    <rPh sb="15" eb="17">
      <t>シドウ</t>
    </rPh>
    <phoneticPr fontId="3"/>
  </si>
  <si>
    <t>受注6・元号</t>
  </si>
  <si>
    <t>コールセンター</t>
  </si>
  <si>
    <t>役　員　名　簿</t>
    <rPh sb="0" eb="1">
      <t>エキ</t>
    </rPh>
    <rPh sb="2" eb="3">
      <t>イン</t>
    </rPh>
    <rPh sb="4" eb="5">
      <t>メイ</t>
    </rPh>
    <rPh sb="6" eb="7">
      <t>ボ</t>
    </rPh>
    <phoneticPr fontId="3"/>
  </si>
  <si>
    <t>警備</t>
  </si>
  <si>
    <t>受注10・契約金額</t>
  </si>
  <si>
    <t>役職</t>
    <rPh sb="0" eb="2">
      <t>ヤクショク</t>
    </rPh>
    <phoneticPr fontId="3"/>
  </si>
  <si>
    <t>業コ1</t>
  </si>
  <si>
    <t>商号又は名称</t>
    <rPh sb="0" eb="2">
      <t>ショウゴウ</t>
    </rPh>
    <rPh sb="2" eb="3">
      <t>マタ</t>
    </rPh>
    <rPh sb="4" eb="6">
      <t>メイショウ</t>
    </rPh>
    <phoneticPr fontId="3"/>
  </si>
  <si>
    <t>生年月日（和暦）</t>
    <rPh sb="0" eb="2">
      <t>セイネン</t>
    </rPh>
    <rPh sb="2" eb="4">
      <t>ガッピ</t>
    </rPh>
    <rPh sb="5" eb="7">
      <t>ワレキ</t>
    </rPh>
    <phoneticPr fontId="3"/>
  </si>
  <si>
    <t>日現在の役員</t>
    <rPh sb="0" eb="1">
      <t>ニチ</t>
    </rPh>
    <rPh sb="1" eb="3">
      <t>ゲンザイ</t>
    </rPh>
    <rPh sb="4" eb="6">
      <t>ヤクイン</t>
    </rPh>
    <phoneticPr fontId="3"/>
  </si>
  <si>
    <t>≪エラーメッセージ≫</t>
  </si>
  <si>
    <t>春日市（物品・役務）</t>
    <rPh sb="0" eb="3">
      <t>カスガシ</t>
    </rPh>
    <rPh sb="4" eb="6">
      <t>ブッピン</t>
    </rPh>
    <rPh sb="7" eb="9">
      <t>エキム</t>
    </rPh>
    <phoneticPr fontId="3"/>
  </si>
  <si>
    <t>委任の有無</t>
    <rPh sb="0" eb="2">
      <t>イニン</t>
    </rPh>
    <rPh sb="3" eb="5">
      <t>ウム</t>
    </rPh>
    <phoneticPr fontId="3"/>
  </si>
  <si>
    <t>有</t>
  </si>
  <si>
    <t>無</t>
    <rPh sb="0" eb="1">
      <t>ナ</t>
    </rPh>
    <phoneticPr fontId="3"/>
  </si>
  <si>
    <t>技術関係職員</t>
    <rPh sb="0" eb="2">
      <t>ギジュツ</t>
    </rPh>
    <rPh sb="2" eb="4">
      <t>カンケイ</t>
    </rPh>
    <rPh sb="4" eb="6">
      <t>ショクイン</t>
    </rPh>
    <phoneticPr fontId="3"/>
  </si>
  <si>
    <t>消費税及び地方消費税課税区分</t>
    <rPh sb="0" eb="3">
      <t>ショウヒゼイ</t>
    </rPh>
    <rPh sb="3" eb="4">
      <t>オヨ</t>
    </rPh>
    <rPh sb="5" eb="7">
      <t>チホウ</t>
    </rPh>
    <rPh sb="7" eb="10">
      <t>ショウヒゼイ</t>
    </rPh>
    <rPh sb="10" eb="12">
      <t>カゼイ</t>
    </rPh>
    <rPh sb="12" eb="14">
      <t>クブン</t>
    </rPh>
    <phoneticPr fontId="3"/>
  </si>
  <si>
    <t>　　有</t>
    <rPh sb="2" eb="3">
      <t>ア</t>
    </rPh>
    <phoneticPr fontId="3"/>
  </si>
  <si>
    <t>　非課税</t>
    <rPh sb="1" eb="4">
      <t>ヒカゼイ</t>
    </rPh>
    <phoneticPr fontId="3"/>
  </si>
  <si>
    <t>当初</t>
    <rPh sb="0" eb="2">
      <t>トウショ</t>
    </rPh>
    <phoneticPr fontId="3"/>
  </si>
  <si>
    <t>４位（小コード17）</t>
  </si>
  <si>
    <t>　　　　　　．　　　．　　変更</t>
    <rPh sb="13" eb="15">
      <t>ヘンコウ</t>
    </rPh>
    <phoneticPr fontId="3"/>
  </si>
  <si>
    <r>
      <t>春日市の入札</t>
    </r>
    <r>
      <rPr>
        <sz val="10"/>
        <color theme="1"/>
        <rFont val="ＭＳ Ｐゴシック"/>
      </rPr>
      <t>により受注したものは記載不要。</t>
    </r>
    <rPh sb="0" eb="3">
      <t>カスガシ</t>
    </rPh>
    <rPh sb="4" eb="6">
      <t>ニュウサツ</t>
    </rPh>
    <rPh sb="9" eb="11">
      <t>ジュチュウ</t>
    </rPh>
    <rPh sb="16" eb="20">
      <t>キサイフ</t>
    </rPh>
    <phoneticPr fontId="3"/>
  </si>
  <si>
    <t>インテリア用品</t>
  </si>
  <si>
    <t>令和８・９年度業者カード（物品・役務）</t>
    <rPh sb="13" eb="15">
      <t>ブッピン</t>
    </rPh>
    <rPh sb="16" eb="18">
      <t>エキム</t>
    </rPh>
    <phoneticPr fontId="3"/>
  </si>
  <si>
    <t>【法人】</t>
    <rPh sb="1" eb="3">
      <t>ホウジン</t>
    </rPh>
    <phoneticPr fontId="3"/>
  </si>
  <si>
    <t>元入金（期首）</t>
    <rPh sb="0" eb="3">
      <t>モトイ</t>
    </rPh>
    <rPh sb="4" eb="6">
      <t>キシュ</t>
    </rPh>
    <phoneticPr fontId="3"/>
  </si>
  <si>
    <t>事業主貸勘定</t>
    <rPh sb="0" eb="3">
      <t>ジギョウヌシ</t>
    </rPh>
    <rPh sb="3" eb="6">
      <t>カシカ</t>
    </rPh>
    <phoneticPr fontId="3"/>
  </si>
  <si>
    <t>※委任が無い場合は入力不要</t>
    <rPh sb="1" eb="3">
      <t>イニン</t>
    </rPh>
    <rPh sb="4" eb="5">
      <t>ナ</t>
    </rPh>
    <rPh sb="6" eb="8">
      <t>バアイ</t>
    </rPh>
    <rPh sb="9" eb="13">
      <t>ニュウリ</t>
    </rPh>
    <phoneticPr fontId="3"/>
  </si>
  <si>
    <t>大分類</t>
    <rPh sb="0" eb="3">
      <t>ダイブンルイ</t>
    </rPh>
    <phoneticPr fontId="3"/>
  </si>
  <si>
    <t>小分類</t>
    <rPh sb="0" eb="3">
      <t>ショウブンルイ</t>
    </rPh>
    <phoneticPr fontId="3"/>
  </si>
  <si>
    <t>業者コード</t>
    <rPh sb="0" eb="1">
      <t>ギョウ</t>
    </rPh>
    <rPh sb="1" eb="2">
      <t>シャ</t>
    </rPh>
    <phoneticPr fontId="3"/>
  </si>
  <si>
    <t>法人番号</t>
    <rPh sb="0" eb="1">
      <t>ホウ</t>
    </rPh>
    <rPh sb="1" eb="2">
      <t>ヒト</t>
    </rPh>
    <rPh sb="2" eb="3">
      <t>バン</t>
    </rPh>
    <rPh sb="3" eb="4">
      <t>ゴウ</t>
    </rPh>
    <phoneticPr fontId="3"/>
  </si>
  <si>
    <t>業者コード</t>
    <rPh sb="0" eb="5">
      <t>ギョウシ</t>
    </rPh>
    <phoneticPr fontId="3"/>
  </si>
  <si>
    <t>【個人】</t>
    <rPh sb="1" eb="3">
      <t>コジン</t>
    </rPh>
    <phoneticPr fontId="3"/>
  </si>
  <si>
    <t>②</t>
  </si>
  <si>
    <t>【工】地域7</t>
    <rPh sb="1" eb="2">
      <t>こう</t>
    </rPh>
    <rPh sb="3" eb="5">
      <t>ちいき</t>
    </rPh>
    <phoneticPr fontId="29" type="Hiragana"/>
  </si>
  <si>
    <t>№</t>
  </si>
  <si>
    <t>記載の対象となる実績は次のとおり。該当がない場合は全て空欄のままとする。</t>
    <rPh sb="0" eb="2">
      <t>キサイ</t>
    </rPh>
    <rPh sb="3" eb="8">
      <t>タイショウ</t>
    </rPh>
    <rPh sb="8" eb="10">
      <t>ジッセキ</t>
    </rPh>
    <rPh sb="11" eb="12">
      <t>ツギ</t>
    </rPh>
    <rPh sb="17" eb="19">
      <t>ガイトウ</t>
    </rPh>
    <rPh sb="22" eb="24">
      <t>バアイ</t>
    </rPh>
    <rPh sb="25" eb="26">
      <t>スベ</t>
    </rPh>
    <rPh sb="27" eb="29">
      <t>クウラン</t>
    </rPh>
    <phoneticPr fontId="3"/>
  </si>
  <si>
    <t>受注5・発注者</t>
  </si>
  <si>
    <t>業者カードに記載した希望業種に該当するもの。大分類・小分類の欄に、業種コードを記載すること。</t>
    <rPh sb="0" eb="6">
      <t>ギョウシャ</t>
    </rPh>
    <rPh sb="6" eb="8">
      <t>キサイ</t>
    </rPh>
    <rPh sb="10" eb="14">
      <t>キボウ</t>
    </rPh>
    <rPh sb="15" eb="17">
      <t>ガイトウ</t>
    </rPh>
    <rPh sb="22" eb="25">
      <t>ダイブンルイ</t>
    </rPh>
    <rPh sb="26" eb="29">
      <t>ショウブンルイ</t>
    </rPh>
    <rPh sb="30" eb="31">
      <t>ラン</t>
    </rPh>
    <rPh sb="33" eb="35">
      <t>ギョウシュ</t>
    </rPh>
    <rPh sb="39" eb="41">
      <t>キサイ</t>
    </rPh>
    <phoneticPr fontId="3"/>
  </si>
  <si>
    <t>単価契約の場合は、履行完了時の総額を記載すること。</t>
    <rPh sb="0" eb="7">
      <t>タンカケイヤク</t>
    </rPh>
    <rPh sb="9" eb="13">
      <t>リコウカ</t>
    </rPh>
    <rPh sb="13" eb="14">
      <t>ジ</t>
    </rPh>
    <rPh sb="15" eb="17">
      <t>ソウガク</t>
    </rPh>
    <rPh sb="18" eb="20">
      <t>キサイ</t>
    </rPh>
    <phoneticPr fontId="3"/>
  </si>
  <si>
    <r>
      <t>受注</t>
    </r>
    <r>
      <rPr>
        <sz val="10"/>
        <color auto="1"/>
        <rFont val="ＭＳ Ｐゴシック"/>
      </rPr>
      <t>年度</t>
    </r>
    <rPh sb="0" eb="2">
      <t>ジュチュウ</t>
    </rPh>
    <rPh sb="2" eb="4">
      <t>ネンド</t>
    </rPh>
    <phoneticPr fontId="3"/>
  </si>
  <si>
    <t>契約金額（千円）</t>
    <rPh sb="0" eb="2">
      <t>ケイヤク</t>
    </rPh>
    <rPh sb="2" eb="4">
      <t>キンガク</t>
    </rPh>
    <rPh sb="5" eb="6">
      <t>セン</t>
    </rPh>
    <rPh sb="6" eb="7">
      <t>エン</t>
    </rPh>
    <phoneticPr fontId="3"/>
  </si>
  <si>
    <t>小分類表!$D$27:$E$31</t>
  </si>
  <si>
    <t>様式８</t>
  </si>
  <si>
    <t>法人</t>
    <rPh sb="0" eb="2">
      <t>ホウジン</t>
    </rPh>
    <phoneticPr fontId="3"/>
  </si>
  <si>
    <t>施設管理</t>
  </si>
  <si>
    <t>事務・教育用品</t>
  </si>
  <si>
    <t>【工】地域3-2・審査</t>
    <rPh sb="1" eb="2">
      <t>こう</t>
    </rPh>
    <rPh sb="3" eb="5">
      <t>ちいき</t>
    </rPh>
    <phoneticPr fontId="29" type="Hiragana"/>
  </si>
  <si>
    <t>電気機械器具</t>
  </si>
  <si>
    <t>機械器具</t>
  </si>
  <si>
    <t>繊維製品</t>
  </si>
  <si>
    <t>車両・船舶</t>
  </si>
  <si>
    <t>資材</t>
  </si>
  <si>
    <t>日用雑貨</t>
  </si>
  <si>
    <t>食料品</t>
  </si>
  <si>
    <t>その他清掃</t>
  </si>
  <si>
    <t>受注8・発注者</t>
  </si>
  <si>
    <t>消毒・防疫</t>
  </si>
  <si>
    <t>樹木等の保育管理</t>
  </si>
  <si>
    <t>写真・製図</t>
  </si>
  <si>
    <t>受注6・件名</t>
  </si>
  <si>
    <t>受注8・契約金額</t>
  </si>
  <si>
    <t>情報処理</t>
  </si>
  <si>
    <t>↓↓↓ここから下は印刷範囲外です↓↓↓</t>
    <rPh sb="7" eb="8">
      <t>シタ</t>
    </rPh>
    <rPh sb="9" eb="14">
      <t>インサツハ</t>
    </rPh>
    <phoneticPr fontId="3"/>
  </si>
  <si>
    <t>物品・器具類のレンタルリース</t>
  </si>
  <si>
    <t>企画・製作</t>
  </si>
  <si>
    <t>小分類コード</t>
    <rPh sb="0" eb="3">
      <t>ショウブンルイ</t>
    </rPh>
    <phoneticPr fontId="3"/>
  </si>
  <si>
    <t>委任なし</t>
    <rPh sb="0" eb="2">
      <t>イニン</t>
    </rPh>
    <phoneticPr fontId="3"/>
  </si>
  <si>
    <t>【工】地域1</t>
    <rPh sb="1" eb="2">
      <t>こう</t>
    </rPh>
    <rPh sb="3" eb="5">
      <t>ちいき</t>
    </rPh>
    <phoneticPr fontId="29" type="Hiragana"/>
  </si>
  <si>
    <t>【工】地域4</t>
    <rPh sb="1" eb="2">
      <t>こう</t>
    </rPh>
    <rPh sb="3" eb="5">
      <t>ちいき</t>
    </rPh>
    <phoneticPr fontId="29" type="Hiragana"/>
  </si>
  <si>
    <t>会社等全体</t>
    <rPh sb="0" eb="2">
      <t>カイシャ</t>
    </rPh>
    <rPh sb="2" eb="3">
      <t>トウ</t>
    </rPh>
    <rPh sb="3" eb="5">
      <t>ゼンタイ</t>
    </rPh>
    <phoneticPr fontId="3"/>
  </si>
  <si>
    <t>うち登録事業所</t>
    <rPh sb="2" eb="4">
      <t>トウロク</t>
    </rPh>
    <phoneticPr fontId="3"/>
  </si>
  <si>
    <t>小分類表!$D$163:$E$167</t>
  </si>
  <si>
    <t>４位（小コード10）</t>
  </si>
  <si>
    <t>従業員が有する資格又は専門職の名称
（登録希望業種に係るものに限る。）</t>
    <rPh sb="0" eb="3">
      <t>ジュウギョウイン</t>
    </rPh>
    <rPh sb="4" eb="5">
      <t>ユウ</t>
    </rPh>
    <rPh sb="7" eb="9">
      <t>シカク</t>
    </rPh>
    <rPh sb="9" eb="10">
      <t>マタ</t>
    </rPh>
    <rPh sb="11" eb="15">
      <t>センモン</t>
    </rPh>
    <rPh sb="15" eb="17">
      <t>メイショウ</t>
    </rPh>
    <rPh sb="31" eb="32">
      <t>カギ</t>
    </rPh>
    <phoneticPr fontId="3"/>
  </si>
  <si>
    <t>記載すること。行の追加や別様式での提出は不可。</t>
    <rPh sb="0" eb="2">
      <t>キサイ</t>
    </rPh>
    <rPh sb="7" eb="8">
      <t>ギョウ</t>
    </rPh>
    <rPh sb="9" eb="11">
      <t>ツイカ</t>
    </rPh>
    <rPh sb="12" eb="13">
      <t>ベツ</t>
    </rPh>
    <rPh sb="13" eb="15">
      <t>ヨウシキ</t>
    </rPh>
    <rPh sb="17" eb="19">
      <t>テイシュツ</t>
    </rPh>
    <rPh sb="20" eb="22">
      <t>フカ</t>
    </rPh>
    <phoneticPr fontId="3"/>
  </si>
  <si>
    <t>２０件を上限とする。２０件を超える実績がある場合は、春日市の近隣自治体、その他の福岡県内の自治体を優先して</t>
  </si>
  <si>
    <t>小分類表!$D$123:$E$136</t>
  </si>
  <si>
    <t>受注5・契約金額</t>
  </si>
  <si>
    <t>小分類表!$D$143:$E$152</t>
  </si>
  <si>
    <t>小分類表!$D$153:$E$159</t>
  </si>
  <si>
    <t>小分類表!$D$160:$E$162</t>
  </si>
  <si>
    <t>小分類表!$D$177:$E$180</t>
  </si>
  <si>
    <t>１位（小コード18）</t>
  </si>
  <si>
    <t>小分類表!$D$181:$E$190</t>
  </si>
  <si>
    <t>受注18・契約金額</t>
  </si>
  <si>
    <t>小分類表!$D$208:$E$214</t>
  </si>
  <si>
    <t>小分類表!$D$221:$E$222</t>
  </si>
  <si>
    <t>小分類表!$D$223:$E$240</t>
  </si>
  <si>
    <t>小分類表!$D$251:$E$254</t>
  </si>
  <si>
    <t>小分類表!$D$80:$E$81</t>
  </si>
  <si>
    <t>小分類表!$D$255:$E$260</t>
  </si>
  <si>
    <t>小分類表!$D$261:$E$264</t>
  </si>
  <si>
    <t>２位（小コード4）</t>
  </si>
  <si>
    <t>小分類表!$D$274:$E$279</t>
  </si>
  <si>
    <t>小分類表!$D$289:$E$296</t>
  </si>
  <si>
    <t>【工】地域6</t>
    <rPh sb="1" eb="2">
      <t>こう</t>
    </rPh>
    <rPh sb="3" eb="5">
      <t>ちいき</t>
    </rPh>
    <phoneticPr fontId="29" type="Hiragana"/>
  </si>
  <si>
    <t>３位（小コード1）</t>
  </si>
  <si>
    <t>小分類表!$D$297:$E$302</t>
  </si>
  <si>
    <t>主要取扱品目又は主要業務</t>
    <rPh sb="6" eb="7">
      <t>マタ</t>
    </rPh>
    <phoneticPr fontId="3"/>
  </si>
  <si>
    <t>電話番号1（本店）</t>
  </si>
  <si>
    <t>受注20・元号</t>
  </si>
  <si>
    <t>※登記事項の「資本金」ではありません。</t>
    <rPh sb="1" eb="5">
      <t>トウキジ</t>
    </rPh>
    <rPh sb="7" eb="10">
      <t>シホンキン</t>
    </rPh>
    <phoneticPr fontId="3"/>
  </si>
  <si>
    <t>受注19・年度</t>
  </si>
  <si>
    <t>２　技術関係職員数の内訳</t>
    <rPh sb="2" eb="9">
      <t>ギジュツカ</t>
    </rPh>
    <rPh sb="10" eb="12">
      <t>ウチワケ</t>
    </rPh>
    <phoneticPr fontId="3"/>
  </si>
  <si>
    <t>小分類表!$D$215:$E$220</t>
  </si>
  <si>
    <t>古紙回収</t>
    <rPh sb="0" eb="2">
      <t>コシ</t>
    </rPh>
    <rPh sb="2" eb="4">
      <t>カイシュウ</t>
    </rPh>
    <phoneticPr fontId="3"/>
  </si>
  <si>
    <t>許認可状況
（証明書類を添付）</t>
    <rPh sb="9" eb="11">
      <t>ショルイ</t>
    </rPh>
    <phoneticPr fontId="3"/>
  </si>
  <si>
    <t>小分類表!$D$26:$E$26</t>
  </si>
  <si>
    <t>大</t>
    <rPh sb="0" eb="1">
      <t>ダイ</t>
    </rPh>
    <phoneticPr fontId="3"/>
  </si>
  <si>
    <t>小分類表!$D$19:$E$24</t>
  </si>
  <si>
    <t>官公需</t>
    <rPh sb="0" eb="3">
      <t>カンコウジュ</t>
    </rPh>
    <phoneticPr fontId="3"/>
  </si>
  <si>
    <t>受注1・元号</t>
    <rPh sb="0" eb="2">
      <t>じゅちゅう</t>
    </rPh>
    <rPh sb="4" eb="6">
      <t>げんごう</t>
    </rPh>
    <phoneticPr fontId="29" type="Hiragana"/>
  </si>
  <si>
    <t>他業種</t>
    <rPh sb="0" eb="3">
      <t>タギ</t>
    </rPh>
    <phoneticPr fontId="3"/>
  </si>
  <si>
    <t>工事</t>
    <rPh sb="0" eb="2">
      <t>コウジ</t>
    </rPh>
    <phoneticPr fontId="3"/>
  </si>
  <si>
    <t>コンサル</t>
  </si>
  <si>
    <t>受注11・年度</t>
  </si>
  <si>
    <t>決算日・日</t>
    <rPh sb="0" eb="3">
      <t>けっさんび</t>
    </rPh>
    <rPh sb="4" eb="5">
      <t>にち</t>
    </rPh>
    <phoneticPr fontId="29" type="Hiragana"/>
  </si>
  <si>
    <t>委任あり</t>
    <rPh sb="0" eb="2">
      <t>いにん</t>
    </rPh>
    <phoneticPr fontId="29" type="Hiragana"/>
  </si>
  <si>
    <t>委任なし</t>
    <rPh sb="0" eb="2">
      <t>いにん</t>
    </rPh>
    <phoneticPr fontId="29" type="Hiragana"/>
  </si>
  <si>
    <t>法人</t>
    <rPh sb="0" eb="2">
      <t>ほうじん</t>
    </rPh>
    <phoneticPr fontId="29" type="Hiragana"/>
  </si>
  <si>
    <t>個人</t>
    <rPh sb="0" eb="2">
      <t>こじん</t>
    </rPh>
    <phoneticPr fontId="29" type="Hiragana"/>
  </si>
  <si>
    <t>業コ2</t>
  </si>
  <si>
    <t>業コ3</t>
  </si>
  <si>
    <t>業コ4</t>
  </si>
  <si>
    <t>小分類表!$D$5:$E$11</t>
  </si>
  <si>
    <t>業コ5</t>
  </si>
  <si>
    <t>【工】地域3-2</t>
    <rPh sb="1" eb="2">
      <t>こう</t>
    </rPh>
    <rPh sb="3" eb="5">
      <t>ちいき</t>
    </rPh>
    <phoneticPr fontId="29" type="Hiragana"/>
  </si>
  <si>
    <t>業コ7</t>
  </si>
  <si>
    <t>小分類表!$D$12:$E$16</t>
  </si>
  <si>
    <t>会社名フリガナ</t>
  </si>
  <si>
    <t>会社名</t>
    <rPh sb="0" eb="3">
      <t>かいしゃめい</t>
    </rPh>
    <phoneticPr fontId="29" type="Hiragana"/>
  </si>
  <si>
    <t>郵便番号1</t>
    <rPh sb="0" eb="4">
      <t>ユウビンバンゴウ</t>
    </rPh>
    <phoneticPr fontId="3"/>
  </si>
  <si>
    <t>電話番号2</t>
  </si>
  <si>
    <t>電話番号3</t>
  </si>
  <si>
    <t>代表者フリガナ</t>
    <rPh sb="0" eb="3">
      <t>ダイヒョウシャ</t>
    </rPh>
    <phoneticPr fontId="3"/>
  </si>
  <si>
    <t>３位（小コード16）</t>
  </si>
  <si>
    <t>郵便番号2（本店）</t>
  </si>
  <si>
    <t>電話番号3（本店）</t>
  </si>
  <si>
    <t>FAX番号1（本店）</t>
  </si>
  <si>
    <t>代表者資格（本店）</t>
    <rPh sb="0" eb="3">
      <t>ダイヒョウシャ</t>
    </rPh>
    <rPh sb="3" eb="5">
      <t>シカク</t>
    </rPh>
    <rPh sb="6" eb="8">
      <t>ホンテン</t>
    </rPh>
    <phoneticPr fontId="3"/>
  </si>
  <si>
    <t>小分類表!$D$17:$E$17</t>
  </si>
  <si>
    <t>代表者フリガナ（本店）</t>
    <rPh sb="0" eb="3">
      <t>ダイヒョウシャ</t>
    </rPh>
    <rPh sb="8" eb="10">
      <t>ホンテン</t>
    </rPh>
    <phoneticPr fontId="3"/>
  </si>
  <si>
    <t>代表者氏名（本店）</t>
    <rPh sb="0" eb="3">
      <t>ダイヒョウシャ</t>
    </rPh>
    <rPh sb="3" eb="5">
      <t>シメイ</t>
    </rPh>
    <rPh sb="6" eb="8">
      <t>ホンテン</t>
    </rPh>
    <phoneticPr fontId="3"/>
  </si>
  <si>
    <t>４位（小コード9）</t>
  </si>
  <si>
    <t>職員数（技術）</t>
    <rPh sb="0" eb="3">
      <t>しょくいんすう</t>
    </rPh>
    <rPh sb="4" eb="6">
      <t>ぎじゅつ</t>
    </rPh>
    <phoneticPr fontId="29" type="Hiragana"/>
  </si>
  <si>
    <t>職員数（その他）</t>
    <rPh sb="0" eb="3">
      <t>しょくいんすう</t>
    </rPh>
    <rPh sb="6" eb="7">
      <t>た</t>
    </rPh>
    <phoneticPr fontId="29" type="Hiragana"/>
  </si>
  <si>
    <t>消費税課税</t>
    <rPh sb="0" eb="3">
      <t>しょうひぜい</t>
    </rPh>
    <rPh sb="3" eb="5">
      <t>かぜい</t>
    </rPh>
    <phoneticPr fontId="29" type="Hiragana"/>
  </si>
  <si>
    <t>中小企業</t>
    <rPh sb="0" eb="4">
      <t>ちゅうし</t>
    </rPh>
    <phoneticPr fontId="29" type="Hiragana"/>
  </si>
  <si>
    <t>受注19・件名</t>
  </si>
  <si>
    <t>大企業</t>
    <rPh sb="0" eb="3">
      <t>だいきぎょう</t>
    </rPh>
    <phoneticPr fontId="29" type="Hiragana"/>
  </si>
  <si>
    <t>他業種（コンサル）</t>
    <rPh sb="0" eb="3">
      <t>たぎ</t>
    </rPh>
    <phoneticPr fontId="29" type="Hiragana"/>
  </si>
  <si>
    <t>小分類表!$D$62:$E$64</t>
  </si>
  <si>
    <t>１位・大コード</t>
    <rPh sb="3" eb="4">
      <t>だい</t>
    </rPh>
    <phoneticPr fontId="29" type="Hiragana"/>
  </si>
  <si>
    <t>１位（技術・資格1）</t>
    <rPh sb="6" eb="8">
      <t>しかく</t>
    </rPh>
    <phoneticPr fontId="29" type="Hiragana"/>
  </si>
  <si>
    <t>受注15・発注者</t>
  </si>
  <si>
    <t>１位（技術・資格2）</t>
    <rPh sb="6" eb="8">
      <t>しかく</t>
    </rPh>
    <phoneticPr fontId="29" type="Hiragana"/>
  </si>
  <si>
    <t>３位・大コード</t>
    <rPh sb="3" eb="4">
      <t>だい</t>
    </rPh>
    <phoneticPr fontId="29" type="Hiragana"/>
  </si>
  <si>
    <t>４位・大コード</t>
    <rPh sb="3" eb="4">
      <t>だい</t>
    </rPh>
    <phoneticPr fontId="29" type="Hiragana"/>
  </si>
  <si>
    <t>受注1・発注者</t>
    <rPh sb="0" eb="2">
      <t>ジュチュウ</t>
    </rPh>
    <rPh sb="4" eb="7">
      <t>ハッチュウシャ</t>
    </rPh>
    <phoneticPr fontId="3"/>
  </si>
  <si>
    <t>【工】地域5</t>
    <rPh sb="1" eb="2">
      <t>こう</t>
    </rPh>
    <rPh sb="3" eb="5">
      <t>ちいき</t>
    </rPh>
    <phoneticPr fontId="29" type="Hiragana"/>
  </si>
  <si>
    <t>【工】地域8</t>
    <rPh sb="1" eb="2">
      <t>こう</t>
    </rPh>
    <rPh sb="3" eb="5">
      <t>ちいき</t>
    </rPh>
    <phoneticPr fontId="29" type="Hiragana"/>
  </si>
  <si>
    <t>【工】地域2・審査</t>
    <rPh sb="1" eb="2">
      <t>こう</t>
    </rPh>
    <rPh sb="3" eb="5">
      <t>ちいき</t>
    </rPh>
    <phoneticPr fontId="29" type="Hiragana"/>
  </si>
  <si>
    <t>【工】地域3-1・審査</t>
    <rPh sb="1" eb="2">
      <t>こう</t>
    </rPh>
    <rPh sb="3" eb="5">
      <t>ちいき</t>
    </rPh>
    <phoneticPr fontId="29" type="Hiragana"/>
  </si>
  <si>
    <t>【工】地域6・審査</t>
    <rPh sb="1" eb="2">
      <t>こう</t>
    </rPh>
    <rPh sb="3" eb="5">
      <t>ちいき</t>
    </rPh>
    <phoneticPr fontId="29" type="Hiragana"/>
  </si>
  <si>
    <t>【工】地域7・審査</t>
    <rPh sb="1" eb="2">
      <t>こう</t>
    </rPh>
    <rPh sb="3" eb="5">
      <t>ちいき</t>
    </rPh>
    <phoneticPr fontId="29" type="Hiragana"/>
  </si>
  <si>
    <t>法コ1</t>
  </si>
  <si>
    <t>【工】地域8・審査</t>
    <rPh sb="1" eb="2">
      <t>こう</t>
    </rPh>
    <rPh sb="3" eb="5">
      <t>ちいき</t>
    </rPh>
    <phoneticPr fontId="29" type="Hiragana"/>
  </si>
  <si>
    <t>記入要領</t>
    <rPh sb="0" eb="4">
      <t>キニュウ</t>
    </rPh>
    <phoneticPr fontId="3"/>
  </si>
  <si>
    <t>様式7</t>
  </si>
  <si>
    <t>業者コード・事業者名</t>
    <rPh sb="0" eb="5">
      <t>ギョウシ</t>
    </rPh>
    <rPh sb="6" eb="9">
      <t>ジギョウシャ</t>
    </rPh>
    <rPh sb="9" eb="10">
      <t>ナ</t>
    </rPh>
    <phoneticPr fontId="3"/>
  </si>
  <si>
    <t>使用印鑑（使用印鑑届に押印したもの）</t>
    <rPh sb="0" eb="1">
      <t>シ</t>
    </rPh>
    <rPh sb="1" eb="2">
      <t>ヨウ</t>
    </rPh>
    <rPh sb="2" eb="3">
      <t>イン</t>
    </rPh>
    <rPh sb="3" eb="4">
      <t>カガミ</t>
    </rPh>
    <rPh sb="5" eb="10">
      <t>シヨウインカントドケ</t>
    </rPh>
    <rPh sb="11" eb="13">
      <t>オウイン</t>
    </rPh>
    <phoneticPr fontId="3"/>
  </si>
  <si>
    <t>３位（小コード18）</t>
  </si>
  <si>
    <t>【コ】１位（許可書等）</t>
    <rPh sb="6" eb="10">
      <t>きょかし</t>
    </rPh>
    <phoneticPr fontId="29" type="Hiragana"/>
  </si>
  <si>
    <t>【物】１位（品目）</t>
    <rPh sb="1" eb="2">
      <t>ぶつ</t>
    </rPh>
    <rPh sb="6" eb="8">
      <t>ひんもく</t>
    </rPh>
    <phoneticPr fontId="29" type="Hiragana"/>
  </si>
  <si>
    <t>【物】2位（品目）</t>
    <rPh sb="1" eb="2">
      <t>ぶつ</t>
    </rPh>
    <rPh sb="6" eb="8">
      <t>ひんもく</t>
    </rPh>
    <phoneticPr fontId="29" type="Hiragana"/>
  </si>
  <si>
    <t>【コ】3位（許可書等）</t>
    <rPh sb="6" eb="10">
      <t>きょかし</t>
    </rPh>
    <phoneticPr fontId="29" type="Hiragana"/>
  </si>
  <si>
    <t>１位（小コード12）</t>
  </si>
  <si>
    <t>受注12・契約金額</t>
  </si>
  <si>
    <t>【物】3位（品目）</t>
    <rPh sb="1" eb="2">
      <t>ぶつ</t>
    </rPh>
    <rPh sb="6" eb="8">
      <t>ひんもく</t>
    </rPh>
    <phoneticPr fontId="29" type="Hiragana"/>
  </si>
  <si>
    <t>【物】3位（営業許可）</t>
    <rPh sb="1" eb="2">
      <t>ぶつ</t>
    </rPh>
    <rPh sb="6" eb="10">
      <t>えいぎ</t>
    </rPh>
    <phoneticPr fontId="29" type="Hiragana"/>
  </si>
  <si>
    <t>【物】4位（品目）</t>
    <rPh sb="1" eb="2">
      <t>ぶつ</t>
    </rPh>
    <rPh sb="6" eb="8">
      <t>ひんもく</t>
    </rPh>
    <phoneticPr fontId="29" type="Hiragana"/>
  </si>
  <si>
    <t>※行が不足する場合は、このシートを複製して入力してください。</t>
    <rPh sb="1" eb="2">
      <t>ギョウ</t>
    </rPh>
    <rPh sb="3" eb="5">
      <t>フソク</t>
    </rPh>
    <rPh sb="7" eb="9">
      <t>バアイ</t>
    </rPh>
    <rPh sb="17" eb="19">
      <t>フクセイ</t>
    </rPh>
    <rPh sb="21" eb="23">
      <t>ニュウリョク</t>
    </rPh>
    <phoneticPr fontId="3"/>
  </si>
  <si>
    <t>法コ2</t>
  </si>
  <si>
    <t>受注19・発注者</t>
  </si>
  <si>
    <t>法コ4</t>
  </si>
  <si>
    <t>法コ5</t>
  </si>
  <si>
    <t>法コ7</t>
  </si>
  <si>
    <t>法コ8</t>
  </si>
  <si>
    <t>法コ10</t>
  </si>
  <si>
    <t>法コ11</t>
  </si>
  <si>
    <t>１位（小コード2）</t>
  </si>
  <si>
    <t>１位（小コード3）</t>
  </si>
  <si>
    <t>１位（小コード6）</t>
  </si>
  <si>
    <t>１位（小コード7）</t>
  </si>
  <si>
    <t>１位（小コード8）</t>
  </si>
  <si>
    <t>１位（小コード9）</t>
  </si>
  <si>
    <t>１位（小コード10）</t>
  </si>
  <si>
    <t>１位（小コード14）</t>
  </si>
  <si>
    <t>１位（小コード15）</t>
  </si>
  <si>
    <t>１位（小コード16）</t>
  </si>
  <si>
    <t>１位（小コード17）</t>
  </si>
  <si>
    <t>【工】１位（総合評定値）</t>
  </si>
  <si>
    <t>【工】１位（主観値）</t>
  </si>
  <si>
    <t>２位（小コード3）</t>
  </si>
  <si>
    <t>２位（小コード6）</t>
  </si>
  <si>
    <t>２位（小コード8）</t>
  </si>
  <si>
    <t>３位（技術・資格2）</t>
  </si>
  <si>
    <t>２位（小コード10）</t>
  </si>
  <si>
    <t>２位（小コード11）</t>
  </si>
  <si>
    <t>２位（小コード12）</t>
  </si>
  <si>
    <t>受注14・件名</t>
  </si>
  <si>
    <t>２位（小コード15）</t>
  </si>
  <si>
    <t>【工】２位（総合評定値）</t>
  </si>
  <si>
    <t>【工】２位（主観値）</t>
  </si>
  <si>
    <t>２位（技術・資格2）</t>
  </si>
  <si>
    <t>４位（小コード15）</t>
  </si>
  <si>
    <t>２位（技術その他）</t>
  </si>
  <si>
    <t>３位（小コード2）</t>
  </si>
  <si>
    <t>３位（小コード3）</t>
  </si>
  <si>
    <t>３位（小コード6）</t>
  </si>
  <si>
    <t>３位（小コード7）</t>
  </si>
  <si>
    <t>３位（小コード9）</t>
  </si>
  <si>
    <t>３位（小コード12）</t>
  </si>
  <si>
    <t>３位（小コード13）</t>
  </si>
  <si>
    <t>３位（小コード14）</t>
  </si>
  <si>
    <t>受注16・年度</t>
  </si>
  <si>
    <t>３位（小コード17）</t>
  </si>
  <si>
    <t>３位（平均実績高）</t>
  </si>
  <si>
    <t>受注7・元号</t>
  </si>
  <si>
    <t>【工】３位（総合評定値）</t>
  </si>
  <si>
    <t>３位（技術・資格1）</t>
  </si>
  <si>
    <t>４位（小コード3）</t>
  </si>
  <si>
    <t>４位（小コード4）</t>
  </si>
  <si>
    <t>４位（小コード5）</t>
  </si>
  <si>
    <t>４位（小コード6）</t>
  </si>
  <si>
    <t>４位（小コード7）</t>
  </si>
  <si>
    <t>４位（小コード8）</t>
  </si>
  <si>
    <t>４位（小コード13）</t>
  </si>
  <si>
    <t>受注12・元号</t>
  </si>
  <si>
    <t>４位（小コード14）</t>
  </si>
  <si>
    <t>４位（小コード16）</t>
  </si>
  <si>
    <t>４位（小コード18）</t>
  </si>
  <si>
    <t>受注2・元号</t>
  </si>
  <si>
    <t>受注7・契約金額</t>
  </si>
  <si>
    <t>受注2・年度</t>
  </si>
  <si>
    <t>受注2・件名</t>
  </si>
  <si>
    <t>受注2・発注者</t>
  </si>
  <si>
    <t>受注2・契約金額</t>
  </si>
  <si>
    <t>受注3・年度</t>
  </si>
  <si>
    <t>受注3・発注者</t>
  </si>
  <si>
    <t>受注13・発注者</t>
  </si>
  <si>
    <t>受注4・元号</t>
  </si>
  <si>
    <t>受注4・件名</t>
  </si>
  <si>
    <t>受注4・発注者</t>
  </si>
  <si>
    <t>受注4・契約金額</t>
  </si>
  <si>
    <t>受注5・元号</t>
  </si>
  <si>
    <t>受注5・件名</t>
  </si>
  <si>
    <t>受注6・契約金額</t>
  </si>
  <si>
    <t>受注12・発注者</t>
  </si>
  <si>
    <t>受注7・件名</t>
  </si>
  <si>
    <t>受注8・元号</t>
  </si>
  <si>
    <t>受注8・年度</t>
  </si>
  <si>
    <t>受注8・件名</t>
  </si>
  <si>
    <t>受注9・元号</t>
  </si>
  <si>
    <t>受注9・年度</t>
  </si>
  <si>
    <t>小分類表!$D$82:$E$85</t>
  </si>
  <si>
    <t>受注9・発注者</t>
  </si>
  <si>
    <t>受注17・発注者</t>
  </si>
  <si>
    <t>受注10・元号</t>
  </si>
  <si>
    <t>受注10・年度</t>
  </si>
  <si>
    <t>受注11・件名</t>
  </si>
  <si>
    <t>受注13・件名</t>
  </si>
  <si>
    <t>受注13・契約金額</t>
  </si>
  <si>
    <t>受注14・元号</t>
  </si>
  <si>
    <t>受注14・年度</t>
  </si>
  <si>
    <t>受注15・元号</t>
  </si>
  <si>
    <t>受注15・件名</t>
  </si>
  <si>
    <t>受注15・契約金額</t>
  </si>
  <si>
    <t>受注17・年度</t>
  </si>
  <si>
    <t>受注17・件名</t>
  </si>
  <si>
    <t>受注17・契約金額</t>
  </si>
  <si>
    <t>受注18・年度</t>
  </si>
  <si>
    <t>受注18・件名</t>
  </si>
  <si>
    <t>受注19・契約金額</t>
  </si>
  <si>
    <t>受注20・件名</t>
  </si>
  <si>
    <t>受注20・契約金額</t>
  </si>
  <si>
    <t>小分類表!$D$18:$E$18</t>
  </si>
  <si>
    <t>小分類表!$D$25:$E$25</t>
  </si>
  <si>
    <t>小分類表!$D$36:$E$37</t>
  </si>
  <si>
    <t>小分類表!$D$38:$E$41</t>
  </si>
  <si>
    <t>小分類表!$D$42:$E$42</t>
  </si>
  <si>
    <t>小分類表!$D$43:$E$47</t>
  </si>
  <si>
    <t>小分類表!$D$48:$E$48</t>
  </si>
  <si>
    <t>小分類表!$D$49:$E$49</t>
  </si>
  <si>
    <t>小分類表!$D$50:$E$50</t>
  </si>
  <si>
    <t>小分類表!$D$51:$E$56</t>
  </si>
  <si>
    <t>小分類表!$D$57:$E$61</t>
  </si>
  <si>
    <t>小分類表!$D$72:$E$72</t>
  </si>
  <si>
    <t>小分類表!$D$73:$E$78</t>
  </si>
  <si>
    <t>小分類表!$D$79:$E$79</t>
  </si>
  <si>
    <t>小分類表!$D$86:$E$86</t>
  </si>
  <si>
    <t>小分類表!$D$87:$E$91</t>
  </si>
  <si>
    <t>小分類表!$D$92:$E$93</t>
  </si>
  <si>
    <t>小分類表!$D$94:$E$94</t>
  </si>
  <si>
    <t>※印刷後、使用印鑑の欄に押印してください。</t>
    <rPh sb="1" eb="4">
      <t>インサツゴ</t>
    </rPh>
    <rPh sb="5" eb="12">
      <t>シヨウインカン</t>
    </rPh>
    <rPh sb="12" eb="14">
      <t>オウイン</t>
    </rPh>
    <phoneticPr fontId="3"/>
  </si>
  <si>
    <t>※そのまま印刷すると業者カードが１ページに収まらない場合は、印刷画面の「拡大縮小の設定」から「シートを１ページに印刷」を選択して印刷してください。</t>
    <rPh sb="5" eb="7">
      <t>インサツ</t>
    </rPh>
    <rPh sb="10" eb="15">
      <t>ギョウシ</t>
    </rPh>
    <rPh sb="21" eb="22">
      <t>オサ</t>
    </rPh>
    <rPh sb="26" eb="28">
      <t>バアイ</t>
    </rPh>
    <rPh sb="32" eb="34">
      <t>ガメン</t>
    </rPh>
    <rPh sb="41" eb="43">
      <t>セッテイ</t>
    </rPh>
    <rPh sb="56" eb="58">
      <t>インサツ</t>
    </rPh>
    <rPh sb="60" eb="62">
      <t>センタク</t>
    </rPh>
    <rPh sb="64" eb="66">
      <t>インサツ</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</si>
</sst>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6" formatCode="&quot;¥&quot;#,##0;[Red]&quot;¥&quot;\-#,##0"/>
    <numFmt numFmtId="41" formatCode="_ * #,##0_ ;_ * \-#,##0_ ;_ * &quot;-&quot;_ ;_ @_ "/>
    <numFmt numFmtId="176" formatCode="0_ "/>
    <numFmt numFmtId="177" formatCode="0000"/>
    <numFmt numFmtId="178" formatCode="#,##0_ "/>
    <numFmt numFmtId="179" formatCode="00"/>
  </numFmts>
  <fonts count="34">
    <font>
      <sz val="11"/>
      <color rgb="FF000000"/>
      <name val="ＭＳ Ｐゴシック"/>
      <family val="3"/>
      <scheme val="minor"/>
    </font>
    <font>
      <sz val="11"/>
      <color theme="1"/>
      <name val="ＭＳ Ｐゴシック"/>
      <family val="3"/>
      <scheme val="minor"/>
    </font>
    <font>
      <sz val="11"/>
      <color auto="1"/>
      <name val="ＭＳ Ｐゴシック"/>
      <family val="3"/>
    </font>
    <font>
      <sz val="6"/>
      <color auto="1"/>
      <name val="ＭＳ Ｐゴシック"/>
      <family val="3"/>
      <scheme val="minor"/>
    </font>
    <font>
      <sz val="10"/>
      <color theme="1"/>
      <name val="ＭＳ Ｐゴシック"/>
      <family val="3"/>
      <scheme val="minor"/>
    </font>
    <font>
      <sz val="10"/>
      <color auto="1"/>
      <name val="ＭＳ Ｐゴシック"/>
      <family val="3"/>
      <scheme val="minor"/>
    </font>
    <font>
      <sz val="8"/>
      <color auto="1"/>
      <name val="ＭＳ Ｐゴシック"/>
      <family val="3"/>
      <scheme val="minor"/>
    </font>
    <font>
      <sz val="9"/>
      <color theme="1"/>
      <name val="ＭＳ Ｐゴシック"/>
      <family val="3"/>
      <scheme val="minor"/>
    </font>
    <font>
      <sz val="12"/>
      <color theme="1"/>
      <name val="ＭＳ Ｐゴシック"/>
      <family val="3"/>
      <scheme val="minor"/>
    </font>
    <font>
      <b/>
      <sz val="10"/>
      <color theme="1"/>
      <name val="ＭＳ Ｐゴシック"/>
      <family val="3"/>
      <scheme val="minor"/>
    </font>
    <font>
      <b/>
      <sz val="11"/>
      <color rgb="FF000000"/>
      <name val="ＭＳ Ｐゴシック"/>
      <family val="3"/>
      <scheme val="minor"/>
    </font>
    <font>
      <b/>
      <sz val="11"/>
      <color rgb="FFFF0000"/>
      <name val="ＭＳ Ｐゴシック"/>
      <family val="3"/>
      <scheme val="minor"/>
    </font>
    <font>
      <b/>
      <sz val="18"/>
      <color theme="1"/>
      <name val="ＭＳ Ｐゴシック"/>
      <family val="3"/>
      <scheme val="minor"/>
    </font>
    <font>
      <sz val="8"/>
      <color theme="1"/>
      <name val="ＭＳ Ｐゴシック"/>
      <family val="3"/>
      <scheme val="minor"/>
    </font>
    <font>
      <sz val="6"/>
      <color theme="1"/>
      <name val="ＭＳ Ｐゴシック"/>
      <family val="3"/>
      <scheme val="minor"/>
    </font>
    <font>
      <sz val="10"/>
      <color theme="0" tint="-0.35"/>
      <name val="ＭＳ Ｐゴシック"/>
      <family val="3"/>
      <scheme val="minor"/>
    </font>
    <font>
      <b/>
      <sz val="10"/>
      <color rgb="FFFF0000"/>
      <name val="ＭＳ Ｐゴシック"/>
      <family val="3"/>
      <scheme val="minor"/>
    </font>
    <font>
      <b/>
      <sz val="9"/>
      <color rgb="FFFF0000"/>
      <name val="ＭＳ Ｐゴシック"/>
      <family val="3"/>
      <scheme val="minor"/>
    </font>
    <font>
      <b/>
      <sz val="12"/>
      <color auto="1"/>
      <name val="ＭＳ Ｐゴシック"/>
      <family val="3"/>
      <scheme val="minor"/>
    </font>
    <font>
      <b/>
      <sz val="11"/>
      <color auto="1"/>
      <name val="ＭＳ Ｐゴシック"/>
      <family val="3"/>
      <scheme val="minor"/>
    </font>
    <font>
      <sz val="11"/>
      <color theme="1"/>
      <name val="游ゴシック"/>
      <family val="3"/>
    </font>
    <font>
      <b/>
      <sz val="14"/>
      <color theme="1"/>
      <name val="ＭＳ Ｐゴシック"/>
      <family val="3"/>
      <scheme val="minor"/>
    </font>
    <font>
      <b/>
      <sz val="12"/>
      <color theme="1"/>
      <name val="ＭＳ Ｐゴシック"/>
      <family val="3"/>
      <scheme val="minor"/>
    </font>
    <font>
      <u/>
      <sz val="10"/>
      <color theme="1"/>
      <name val="ＭＳ Ｐゴシック"/>
      <family val="3"/>
    </font>
    <font>
      <sz val="11"/>
      <color auto="1"/>
      <name val="ＭＳ Ｐ明朝"/>
      <family val="1"/>
    </font>
    <font>
      <sz val="16"/>
      <color auto="1"/>
      <name val="ＭＳ Ｐ明朝"/>
      <family val="1"/>
    </font>
    <font>
      <sz val="10"/>
      <color auto="1"/>
      <name val="ＭＳ ゴシック"/>
      <family val="3"/>
    </font>
    <font>
      <sz val="11"/>
      <color rgb="FFFF0000"/>
      <name val="ＭＳ Ｐ明朝"/>
      <family val="1"/>
    </font>
    <font>
      <sz val="11"/>
      <color indexed="10"/>
      <name val="ＭＳ Ｐ明朝"/>
      <family val="1"/>
    </font>
    <font>
      <sz val="6"/>
      <color auto="1"/>
      <name val="游ゴシック"/>
      <family val="3"/>
    </font>
    <font>
      <sz val="18"/>
      <color auto="1"/>
      <name val="ＭＳ ゴシック"/>
      <family val="3"/>
    </font>
    <font>
      <sz val="11"/>
      <color auto="1"/>
      <name val="ＭＳ ゴシック"/>
      <family val="3"/>
    </font>
    <font>
      <sz val="8"/>
      <color auto="1"/>
      <name val="ＭＳ ゴシック"/>
      <family val="3"/>
    </font>
    <font>
      <sz val="9"/>
      <color auto="1"/>
      <name val="ＭＳ ゴシック"/>
      <family val="3"/>
    </font>
  </fonts>
  <fills count="7">
    <fill>
      <patternFill patternType="none"/>
    </fill>
    <fill>
      <patternFill patternType="gray125"/>
    </fill>
    <fill>
      <patternFill patternType="solid">
        <fgColor theme="5" tint="0.6"/>
        <bgColor indexed="64"/>
      </patternFill>
    </fill>
    <fill>
      <patternFill patternType="solid">
        <fgColor theme="5" tint="0.8"/>
        <bgColor indexed="64"/>
      </patternFill>
    </fill>
    <fill>
      <patternFill patternType="solid">
        <fgColor rgb="FFE9FFE9"/>
        <bgColor indexed="64"/>
      </patternFill>
    </fill>
    <fill>
      <patternFill patternType="solid">
        <fgColor theme="0" tint="-5.e-002"/>
        <bgColor indexed="64"/>
      </patternFill>
    </fill>
    <fill>
      <patternFill patternType="solid">
        <fgColor indexed="9"/>
        <bgColor indexed="64"/>
      </patternFill>
    </fill>
  </fills>
  <borders count="162">
    <border>
      <left/>
      <right/>
      <top/>
      <bottom/>
      <diagonal/>
    </border>
    <border>
      <left style="thin">
        <color auto="1"/>
      </left>
      <right/>
      <top style="thin">
        <color auto="1"/>
      </top>
      <bottom style="hair">
        <color auto="1"/>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auto="1"/>
      </left>
      <right/>
      <top style="hair">
        <color auto="1"/>
      </top>
      <bottom style="hair">
        <color auto="1"/>
      </bottom>
      <diagonal/>
    </border>
    <border>
      <left style="thin">
        <color indexed="64"/>
      </left>
      <right/>
      <top style="hair">
        <color auto="1"/>
      </top>
      <bottom style="hair">
        <color indexed="64"/>
      </bottom>
      <diagonal/>
    </border>
    <border>
      <left style="thin">
        <color indexed="64"/>
      </left>
      <right/>
      <top style="hair">
        <color indexed="64"/>
      </top>
      <bottom style="thin">
        <color auto="1"/>
      </bottom>
      <diagonal/>
    </border>
    <border>
      <left style="thin">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auto="1"/>
      </top>
      <bottom style="hair">
        <color auto="1"/>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diagonal/>
    </border>
    <border>
      <left style="hair">
        <color auto="1"/>
      </left>
      <right style="hair">
        <color auto="1"/>
      </right>
      <top style="hair">
        <color auto="1"/>
      </top>
      <bottom style="hair">
        <color auto="1"/>
      </bottom>
      <diagonal/>
    </border>
    <border>
      <left style="hair">
        <color indexed="64"/>
      </left>
      <right style="hair">
        <color auto="1"/>
      </right>
      <top style="hair">
        <color auto="1"/>
      </top>
      <bottom style="hair">
        <color indexed="64"/>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top style="thin">
        <color auto="1"/>
      </top>
      <bottom/>
      <diagonal/>
    </border>
    <border>
      <left style="hair">
        <color auto="1"/>
      </left>
      <right/>
      <top/>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top style="hair">
        <color auto="1"/>
      </top>
      <bottom/>
      <diagonal/>
    </border>
    <border>
      <left style="hair">
        <color auto="1"/>
      </left>
      <right/>
      <top style="hair">
        <color auto="1"/>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auto="1"/>
      </left>
      <right style="hair">
        <color auto="1"/>
      </right>
      <top style="hair">
        <color auto="1"/>
      </top>
      <bottom style="thin">
        <color auto="1"/>
      </bottom>
      <diagonal/>
    </border>
    <border>
      <left/>
      <right/>
      <top style="thin">
        <color indexed="64"/>
      </top>
      <bottom style="hair">
        <color indexed="64"/>
      </bottom>
      <diagonal/>
    </border>
    <border>
      <left style="hair">
        <color auto="1"/>
      </left>
      <right style="hair">
        <color auto="1"/>
      </right>
      <top style="hair">
        <color auto="1"/>
      </top>
      <bottom style="thin">
        <color auto="1"/>
      </bottom>
      <diagonal/>
    </border>
    <border>
      <left/>
      <right style="hair">
        <color auto="1"/>
      </right>
      <top style="thin">
        <color auto="1"/>
      </top>
      <bottom/>
      <diagonal/>
    </border>
    <border diagonalDown="1">
      <left style="hair">
        <color indexed="64"/>
      </left>
      <right/>
      <top style="hair">
        <color indexed="64"/>
      </top>
      <bottom/>
      <diagonal style="hair">
        <color indexed="64"/>
      </diagonal>
    </border>
    <border diagonalDown="1">
      <left style="hair">
        <color indexed="64"/>
      </left>
      <right/>
      <top/>
      <bottom style="hair">
        <color indexed="64"/>
      </bottom>
      <diagonal style="hair">
        <color indexed="64"/>
      </diagonal>
    </border>
    <border>
      <left style="hair">
        <color auto="1"/>
      </left>
      <right/>
      <top style="hair">
        <color auto="1"/>
      </top>
      <bottom/>
      <diagonal/>
    </border>
    <border>
      <left style="hair">
        <color indexed="64"/>
      </left>
      <right/>
      <top/>
      <bottom style="thin">
        <color indexed="64"/>
      </bottom>
      <diagonal/>
    </border>
    <border diagonalDown="1">
      <left/>
      <right/>
      <top style="hair">
        <color indexed="64"/>
      </top>
      <bottom/>
      <diagonal style="hair">
        <color indexed="64"/>
      </diagonal>
    </border>
    <border diagonalDown="1">
      <left/>
      <right/>
      <top/>
      <bottom style="hair">
        <color indexed="64"/>
      </bottom>
      <diagonal style="hair">
        <color indexed="64"/>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style="thin">
        <color indexed="64"/>
      </top>
      <bottom style="hair">
        <color auto="1"/>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hair">
        <color auto="1"/>
      </right>
      <top style="hair">
        <color auto="1"/>
      </top>
      <bottom/>
      <diagonal/>
    </border>
    <border diagonalDown="1">
      <left style="hair">
        <color indexed="64"/>
      </left>
      <right/>
      <top style="thin">
        <color indexed="64"/>
      </top>
      <bottom/>
      <diagonal style="hair">
        <color indexed="64"/>
      </diagonal>
    </border>
    <border diagonalDown="1">
      <left style="hair">
        <color indexed="64"/>
      </left>
      <right/>
      <top/>
      <bottom/>
      <diagonal style="hair">
        <color indexed="64"/>
      </diagonal>
    </border>
    <border>
      <left style="hair">
        <color auto="1"/>
      </left>
      <right/>
      <top style="hair">
        <color indexed="64"/>
      </top>
      <bottom style="hair">
        <color indexed="64"/>
      </bottom>
      <diagonal/>
    </border>
    <border diagonalDown="1">
      <left/>
      <right/>
      <top style="thin">
        <color indexed="64"/>
      </top>
      <bottom/>
      <diagonal style="hair">
        <color indexed="64"/>
      </diagonal>
    </border>
    <border diagonalDown="1">
      <left/>
      <right/>
      <top/>
      <bottom/>
      <diagonal style="hair">
        <color indexed="64"/>
      </diagonal>
    </border>
    <border>
      <left style="thin">
        <color auto="1"/>
      </left>
      <right style="hair">
        <color auto="1"/>
      </right>
      <top/>
      <bottom/>
      <diagonal/>
    </border>
    <border>
      <left style="hair">
        <color auto="1"/>
      </left>
      <right/>
      <top style="thin">
        <color indexed="64"/>
      </top>
      <bottom style="hair">
        <color auto="1"/>
      </bottom>
      <diagonal/>
    </border>
    <border diagonalDown="1">
      <left/>
      <right style="hair">
        <color indexed="64"/>
      </right>
      <top style="hair">
        <color indexed="64"/>
      </top>
      <bottom/>
      <diagonal style="hair">
        <color indexed="64"/>
      </diagonal>
    </border>
    <border diagonalDown="1">
      <left/>
      <right style="hair">
        <color indexed="64"/>
      </right>
      <top/>
      <bottom style="hair">
        <color indexed="64"/>
      </bottom>
      <diagonal style="hair">
        <color indexed="64"/>
      </diagonal>
    </border>
    <border>
      <left style="hair">
        <color auto="1"/>
      </left>
      <right style="hair">
        <color auto="1"/>
      </right>
      <top/>
      <bottom style="thin">
        <color auto="1"/>
      </bottom>
      <diagonal/>
    </border>
    <border>
      <left style="hair">
        <color auto="1"/>
      </left>
      <right style="hair">
        <color auto="1"/>
      </right>
      <top/>
      <bottom style="hair">
        <color auto="1"/>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auto="1"/>
      </left>
      <right style="double">
        <color auto="1"/>
      </right>
      <top/>
      <bottom style="thin">
        <color auto="1"/>
      </bottom>
      <diagonal/>
    </border>
    <border>
      <left style="double">
        <color auto="1"/>
      </left>
      <right/>
      <top style="double">
        <color auto="1"/>
      </top>
      <bottom/>
      <diagonal/>
    </border>
    <border>
      <left style="double">
        <color auto="1"/>
      </left>
      <right/>
      <top/>
      <bottom style="thin">
        <color auto="1"/>
      </bottom>
      <diagonal/>
    </border>
    <border>
      <left style="double">
        <color auto="1"/>
      </left>
      <right/>
      <top style="thin">
        <color auto="1"/>
      </top>
      <bottom style="hair">
        <color auto="1"/>
      </bottom>
      <diagonal/>
    </border>
    <border>
      <left style="double">
        <color auto="1"/>
      </left>
      <right/>
      <top/>
      <bottom style="double">
        <color auto="1"/>
      </bottom>
      <diagonal/>
    </border>
    <border>
      <left/>
      <right/>
      <top style="double">
        <color auto="1"/>
      </top>
      <bottom/>
      <diagonal/>
    </border>
    <border>
      <left/>
      <right/>
      <top/>
      <bottom style="double">
        <color auto="1"/>
      </bottom>
      <diagonal/>
    </border>
    <border>
      <left/>
      <right style="double">
        <color auto="1"/>
      </right>
      <top style="double">
        <color auto="1"/>
      </top>
      <bottom/>
      <diagonal/>
    </border>
    <border>
      <left/>
      <right style="double">
        <color auto="1"/>
      </right>
      <top/>
      <bottom style="thin">
        <color auto="1"/>
      </bottom>
      <diagonal/>
    </border>
    <border>
      <left/>
      <right style="double">
        <color auto="1"/>
      </right>
      <top style="thin">
        <color auto="1"/>
      </top>
      <bottom style="hair">
        <color auto="1"/>
      </bottom>
      <diagonal/>
    </border>
    <border>
      <left/>
      <right style="double">
        <color auto="1"/>
      </right>
      <top/>
      <bottom style="double">
        <color auto="1"/>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auto="1"/>
      </right>
      <top/>
      <bottom/>
      <diagonal/>
    </border>
    <border>
      <left/>
      <right style="thin">
        <color auto="1"/>
      </right>
      <top/>
      <bottom style="hair">
        <color indexed="64"/>
      </bottom>
      <diagonal/>
    </border>
    <border>
      <left/>
      <right style="thin">
        <color auto="1"/>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Down="1">
      <left/>
      <right style="thin">
        <color indexed="64"/>
      </right>
      <top style="thin">
        <color indexed="64"/>
      </top>
      <bottom/>
      <diagonal style="hair">
        <color indexed="64"/>
      </diagonal>
    </border>
    <border diagonalDown="1">
      <left/>
      <right style="thin">
        <color indexed="64"/>
      </right>
      <top/>
      <bottom/>
      <diagonal style="hair">
        <color indexed="64"/>
      </diagonal>
    </border>
    <border diagonalDown="1">
      <left/>
      <right style="thin">
        <color indexed="64"/>
      </right>
      <top/>
      <bottom style="hair">
        <color indexed="64"/>
      </bottom>
      <diagonal style="hair">
        <color indexed="64"/>
      </diagonal>
    </border>
    <border>
      <left style="thin">
        <color auto="1"/>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medium">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medium">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bottom style="medium">
        <color indexed="64"/>
      </bottom>
      <diagonal/>
    </border>
  </borders>
  <cellStyleXfs count="12">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 fillId="0" borderId="0"/>
    <xf numFmtId="0" fontId="2" fillId="0" borderId="0"/>
    <xf numFmtId="0" fontId="2" fillId="0" borderId="0"/>
    <xf numFmtId="0" fontId="2" fillId="0" borderId="0"/>
    <xf numFmtId="38" fontId="1" fillId="0" borderId="0" applyFont="0" applyFill="0" applyBorder="0" applyAlignment="0" applyProtection="0">
      <alignment vertical="center"/>
    </xf>
    <xf numFmtId="6" fontId="20" fillId="0" borderId="0" applyFont="0" applyFill="0" applyBorder="0" applyAlignment="0" applyProtection="0">
      <alignment vertical="center"/>
    </xf>
  </cellStyleXfs>
  <cellXfs count="635">
    <xf numFmtId="0" fontId="0" fillId="0" borderId="0" xfId="0"/>
    <xf numFmtId="0" fontId="0" fillId="0" borderId="0" xfId="0" applyProtection="1">
      <protection locked="0"/>
    </xf>
    <xf numFmtId="0" fontId="1" fillId="0" borderId="0" xfId="0" applyFont="1" applyBorder="1" applyAlignment="1"/>
    <xf numFmtId="0" fontId="1" fillId="0" borderId="0" xfId="0" applyFont="1" applyAlignment="1">
      <alignment vertical="center"/>
    </xf>
    <xf numFmtId="0" fontId="4" fillId="2" borderId="1" xfId="0" applyFont="1" applyFill="1" applyBorder="1" applyAlignment="1">
      <alignment horizontal="distributed" vertical="center" indent="4"/>
    </xf>
    <xf numFmtId="0" fontId="4" fillId="0" borderId="2" xfId="0" applyFont="1" applyBorder="1" applyAlignment="1" applyProtection="1">
      <alignment horizontal="right" vertical="center"/>
    </xf>
    <xf numFmtId="0" fontId="5" fillId="2" borderId="3" xfId="0" applyFont="1" applyFill="1" applyBorder="1" applyAlignment="1">
      <alignment horizontal="center" vertical="center" textRotation="255" wrapText="1"/>
    </xf>
    <xf numFmtId="0" fontId="5" fillId="2" borderId="4" xfId="0" applyFont="1" applyFill="1" applyBorder="1" applyAlignment="1">
      <alignment horizontal="center" vertical="center" textRotation="255" wrapText="1"/>
    </xf>
    <xf numFmtId="0" fontId="5" fillId="2" borderId="5" xfId="0" applyFont="1" applyFill="1" applyBorder="1" applyAlignment="1">
      <alignment horizontal="center" vertical="center" textRotation="255" wrapText="1"/>
    </xf>
    <xf numFmtId="0" fontId="5" fillId="3" borderId="6" xfId="0" applyFont="1" applyFill="1" applyBorder="1" applyAlignment="1">
      <alignment horizontal="center" vertical="center" textRotation="255" wrapText="1"/>
    </xf>
    <xf numFmtId="0" fontId="5" fillId="3" borderId="4" xfId="0" applyFont="1" applyFill="1" applyBorder="1" applyAlignment="1">
      <alignment horizontal="center" vertical="center" textRotation="255" wrapText="1"/>
    </xf>
    <xf numFmtId="0" fontId="6" fillId="3" borderId="7" xfId="0" applyFont="1" applyFill="1" applyBorder="1" applyAlignment="1">
      <alignment vertical="top" textRotation="255" wrapText="1"/>
    </xf>
    <xf numFmtId="0" fontId="6" fillId="3" borderId="8" xfId="0" applyFont="1" applyFill="1" applyBorder="1" applyAlignment="1">
      <alignment vertical="top" textRotation="255" wrapText="1"/>
    </xf>
    <xf numFmtId="0" fontId="7" fillId="2" borderId="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2" xfId="0" applyFont="1" applyFill="1" applyBorder="1" applyAlignment="1">
      <alignment horizontal="center" vertical="center"/>
    </xf>
    <xf numFmtId="176" fontId="8" fillId="0" borderId="12" xfId="0" applyNumberFormat="1" applyFont="1" applyBorder="1" applyAlignment="1" applyProtection="1">
      <alignment horizontal="right" vertical="center"/>
      <protection locked="0"/>
    </xf>
    <xf numFmtId="176" fontId="8" fillId="0" borderId="6" xfId="0" applyNumberFormat="1" applyFont="1" applyBorder="1" applyAlignment="1" applyProtection="1">
      <alignment horizontal="right" vertical="center"/>
      <protection locked="0"/>
    </xf>
    <xf numFmtId="0" fontId="4" fillId="0" borderId="4"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Alignment="1">
      <alignment horizontal="right"/>
    </xf>
    <xf numFmtId="0" fontId="9" fillId="0" borderId="0" xfId="0" applyFont="1" applyBorder="1" applyAlignment="1">
      <alignment horizontal="center"/>
    </xf>
    <xf numFmtId="0" fontId="0" fillId="4" borderId="13" xfId="0" applyFill="1" applyBorder="1" applyAlignment="1">
      <alignment horizontal="center" vertical="center"/>
    </xf>
    <xf numFmtId="0" fontId="0" fillId="4" borderId="13" xfId="0" applyFill="1" applyBorder="1" applyAlignment="1">
      <alignment horizontal="center" vertical="center" shrinkToFit="1"/>
    </xf>
    <xf numFmtId="0" fontId="4" fillId="2" borderId="14" xfId="0" applyFont="1" applyFill="1" applyBorder="1" applyAlignment="1">
      <alignment horizontal="distributed" vertical="center" indent="4"/>
    </xf>
    <xf numFmtId="0" fontId="4" fillId="0" borderId="15" xfId="0" applyFont="1" applyBorder="1" applyAlignment="1" applyProtection="1">
      <alignment horizontal="right" vertical="center"/>
    </xf>
    <xf numFmtId="0" fontId="5" fillId="2" borderId="16" xfId="0" applyFont="1" applyFill="1" applyBorder="1" applyAlignment="1">
      <alignment horizontal="center" vertical="center" textRotation="255" wrapText="1"/>
    </xf>
    <xf numFmtId="0" fontId="5" fillId="2" borderId="0" xfId="0" applyFont="1" applyFill="1" applyBorder="1" applyAlignment="1">
      <alignment horizontal="center" vertical="center" textRotation="255" wrapText="1"/>
    </xf>
    <xf numFmtId="0" fontId="5" fillId="2" borderId="17" xfId="0" applyFont="1" applyFill="1" applyBorder="1" applyAlignment="1">
      <alignment horizontal="center" vertical="center" textRotation="255" wrapText="1"/>
    </xf>
    <xf numFmtId="0" fontId="5" fillId="3" borderId="18" xfId="0" applyFont="1" applyFill="1" applyBorder="1" applyAlignment="1">
      <alignment horizontal="center" vertical="center" textRotation="255" wrapText="1"/>
    </xf>
    <xf numFmtId="0" fontId="5" fillId="3" borderId="0" xfId="0" applyFont="1" applyFill="1" applyBorder="1" applyAlignment="1">
      <alignment horizontal="center" vertical="center" textRotation="255" wrapText="1"/>
    </xf>
    <xf numFmtId="0" fontId="6" fillId="3" borderId="19" xfId="0" applyFont="1" applyFill="1" applyBorder="1" applyAlignment="1">
      <alignment vertical="top" textRotation="255" wrapText="1"/>
    </xf>
    <xf numFmtId="0" fontId="6" fillId="3" borderId="20" xfId="0" applyFont="1" applyFill="1" applyBorder="1" applyAlignment="1">
      <alignment vertical="top" textRotation="255"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25" xfId="0" applyFont="1" applyFill="1" applyBorder="1" applyAlignment="1">
      <alignment horizontal="center" vertical="center"/>
    </xf>
    <xf numFmtId="176" fontId="8" fillId="0" borderId="25" xfId="0" applyNumberFormat="1" applyFont="1" applyBorder="1" applyAlignment="1" applyProtection="1">
      <alignment horizontal="right" vertical="center"/>
      <protection locked="0"/>
    </xf>
    <xf numFmtId="176" fontId="8" fillId="0" borderId="18" xfId="0" applyNumberFormat="1" applyFont="1" applyBorder="1" applyAlignment="1" applyProtection="1">
      <alignment horizontal="right" vertical="center"/>
      <protection locked="0"/>
    </xf>
    <xf numFmtId="0" fontId="4" fillId="0" borderId="0" xfId="0" applyFont="1" applyBorder="1" applyAlignment="1" applyProtection="1">
      <alignment horizontal="center" vertical="center"/>
      <protection locked="0"/>
    </xf>
    <xf numFmtId="0" fontId="4" fillId="0" borderId="18" xfId="0" applyFont="1" applyBorder="1" applyAlignment="1">
      <alignment horizontal="center" vertical="center"/>
    </xf>
    <xf numFmtId="0" fontId="4" fillId="0" borderId="15" xfId="0" applyFont="1" applyBorder="1" applyAlignment="1">
      <alignment horizontal="center" vertical="center"/>
    </xf>
    <xf numFmtId="0" fontId="0" fillId="4" borderId="26" xfId="0" applyFill="1" applyBorder="1" applyAlignment="1">
      <alignment horizontal="center" vertical="center"/>
    </xf>
    <xf numFmtId="0" fontId="0" fillId="4" borderId="26" xfId="0" applyFill="1" applyBorder="1" applyAlignment="1">
      <alignment horizontal="center" vertical="center" shrinkToFit="1"/>
    </xf>
    <xf numFmtId="0" fontId="5" fillId="2" borderId="27" xfId="0" applyFont="1" applyFill="1" applyBorder="1" applyAlignment="1">
      <alignment horizontal="center" vertical="center" textRotation="255" wrapText="1"/>
    </xf>
    <xf numFmtId="0" fontId="5" fillId="2" borderId="28" xfId="0" applyFont="1" applyFill="1" applyBorder="1" applyAlignment="1">
      <alignment horizontal="center" vertical="center" textRotation="255" wrapText="1"/>
    </xf>
    <xf numFmtId="0" fontId="5" fillId="2" borderId="29" xfId="0" applyFont="1" applyFill="1" applyBorder="1" applyAlignment="1">
      <alignment horizontal="center" vertical="center" textRotation="255" wrapText="1"/>
    </xf>
    <xf numFmtId="0" fontId="5" fillId="3" borderId="30" xfId="0" applyFont="1" applyFill="1" applyBorder="1" applyAlignment="1">
      <alignment horizontal="center" vertical="center" textRotation="255" wrapText="1"/>
    </xf>
    <xf numFmtId="0" fontId="5" fillId="3" borderId="28" xfId="0" applyFont="1" applyFill="1" applyBorder="1" applyAlignment="1">
      <alignment horizontal="center" vertical="center" textRotation="255" wrapText="1"/>
    </xf>
    <xf numFmtId="0" fontId="4" fillId="2" borderId="21" xfId="0" applyFont="1" applyFill="1" applyBorder="1" applyAlignment="1">
      <alignment horizontal="center" vertical="center"/>
    </xf>
    <xf numFmtId="177" fontId="8" fillId="0" borderId="31" xfId="0" applyNumberFormat="1" applyFont="1" applyBorder="1" applyAlignment="1" applyProtection="1">
      <alignment horizontal="center" vertical="center"/>
      <protection locked="0"/>
    </xf>
    <xf numFmtId="177" fontId="8" fillId="0" borderId="22" xfId="0" applyNumberFormat="1" applyFont="1" applyBorder="1" applyAlignment="1" applyProtection="1">
      <alignment horizontal="center" vertical="center"/>
      <protection locked="0"/>
    </xf>
    <xf numFmtId="177" fontId="8" fillId="0" borderId="32" xfId="0" applyNumberFormat="1" applyFont="1" applyBorder="1" applyAlignment="1" applyProtection="1">
      <alignment horizontal="center" vertical="center"/>
      <protection locked="0"/>
    </xf>
    <xf numFmtId="0" fontId="4" fillId="0" borderId="0" xfId="0" applyFont="1" applyBorder="1" applyAlignment="1">
      <alignment horizontal="left" vertical="center"/>
    </xf>
    <xf numFmtId="0" fontId="5" fillId="3" borderId="6" xfId="0" applyFont="1" applyFill="1" applyBorder="1" applyAlignment="1">
      <alignment horizontal="center" vertical="center" textRotation="255"/>
    </xf>
    <xf numFmtId="0" fontId="5" fillId="3" borderId="4" xfId="0" applyFont="1" applyFill="1" applyBorder="1" applyAlignment="1">
      <alignment horizontal="center" vertical="center" textRotation="255"/>
    </xf>
    <xf numFmtId="0" fontId="5" fillId="3" borderId="2" xfId="0" applyFont="1" applyFill="1" applyBorder="1" applyAlignment="1">
      <alignment horizontal="center" vertical="center" textRotation="255"/>
    </xf>
    <xf numFmtId="0" fontId="4" fillId="2" borderId="33" xfId="0" applyFont="1" applyFill="1" applyBorder="1" applyAlignment="1">
      <alignment horizontal="center" vertical="center"/>
    </xf>
    <xf numFmtId="0" fontId="4" fillId="2" borderId="31" xfId="0" applyFont="1" applyFill="1" applyBorder="1" applyAlignment="1">
      <alignment horizontal="center" vertical="center"/>
    </xf>
    <xf numFmtId="177" fontId="8" fillId="0" borderId="34" xfId="0" applyNumberFormat="1" applyFont="1" applyBorder="1" applyAlignment="1" applyProtection="1">
      <alignment horizontal="center" vertical="center"/>
      <protection locked="0"/>
    </xf>
    <xf numFmtId="176" fontId="8" fillId="0" borderId="15" xfId="0" applyNumberFormat="1" applyFont="1" applyBorder="1" applyAlignment="1" applyProtection="1">
      <alignment horizontal="center" vertical="center"/>
      <protection locked="0"/>
    </xf>
    <xf numFmtId="0" fontId="5" fillId="2" borderId="35" xfId="0" applyFont="1" applyFill="1" applyBorder="1" applyAlignment="1">
      <alignment horizontal="center" vertical="center" textRotation="255" wrapText="1"/>
    </xf>
    <xf numFmtId="0" fontId="5" fillId="2" borderId="36" xfId="0" applyFont="1" applyFill="1" applyBorder="1" applyAlignment="1">
      <alignment horizontal="center" vertical="center" textRotation="255" wrapText="1"/>
    </xf>
    <xf numFmtId="0" fontId="5" fillId="2" borderId="37" xfId="0" applyFont="1" applyFill="1" applyBorder="1" applyAlignment="1">
      <alignment horizontal="center" vertical="center" textRotation="255" wrapText="1"/>
    </xf>
    <xf numFmtId="0" fontId="5" fillId="3" borderId="38" xfId="0" applyFont="1" applyFill="1" applyBorder="1" applyAlignment="1">
      <alignment horizontal="center" vertical="center" textRotation="255"/>
    </xf>
    <xf numFmtId="0" fontId="5" fillId="3" borderId="36" xfId="0" applyFont="1" applyFill="1" applyBorder="1" applyAlignment="1">
      <alignment horizontal="center" vertical="center" textRotation="255"/>
    </xf>
    <xf numFmtId="0" fontId="5" fillId="3" borderId="39" xfId="0" applyFont="1" applyFill="1" applyBorder="1" applyAlignment="1">
      <alignment horizontal="center" vertical="center" textRotation="255"/>
    </xf>
    <xf numFmtId="0" fontId="4" fillId="0" borderId="40" xfId="0" applyFont="1" applyBorder="1" applyAlignment="1">
      <alignment vertical="center"/>
    </xf>
    <xf numFmtId="0" fontId="4" fillId="0" borderId="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0" xfId="0" applyFont="1" applyBorder="1" applyAlignment="1">
      <alignment vertical="center"/>
    </xf>
    <xf numFmtId="0" fontId="4" fillId="0" borderId="18" xfId="0" applyFont="1" applyBorder="1" applyAlignment="1">
      <alignment vertical="center"/>
    </xf>
    <xf numFmtId="0" fontId="4" fillId="0" borderId="15" xfId="0" applyFont="1" applyBorder="1" applyAlignment="1">
      <alignment vertical="center"/>
    </xf>
    <xf numFmtId="49" fontId="8" fillId="0" borderId="40" xfId="0" applyNumberFormat="1" applyFont="1" applyBorder="1" applyAlignment="1" applyProtection="1">
      <alignment horizontal="center" vertical="center"/>
      <protection locked="0"/>
    </xf>
    <xf numFmtId="0" fontId="4" fillId="0" borderId="43" xfId="0" applyFont="1" applyBorder="1" applyAlignment="1">
      <alignment horizontal="center" vertical="center"/>
    </xf>
    <xf numFmtId="49" fontId="8" fillId="0" borderId="0" xfId="0" applyNumberFormat="1" applyFont="1" applyBorder="1" applyAlignment="1" applyProtection="1">
      <alignment horizontal="center" vertical="center"/>
      <protection locked="0"/>
    </xf>
    <xf numFmtId="0" fontId="4" fillId="5" borderId="44" xfId="0" applyFont="1" applyFill="1" applyBorder="1" applyAlignment="1">
      <alignment horizontal="left"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5" borderId="45" xfId="0" applyFont="1" applyFill="1" applyBorder="1" applyAlignment="1">
      <alignment horizontal="left" vertical="center" wrapText="1"/>
    </xf>
    <xf numFmtId="0" fontId="4" fillId="2" borderId="46" xfId="0" applyFont="1" applyFill="1" applyBorder="1" applyAlignment="1">
      <alignment horizontal="center" vertical="center" shrinkToFit="1"/>
    </xf>
    <xf numFmtId="178" fontId="8" fillId="0" borderId="47" xfId="0" applyNumberFormat="1" applyFont="1" applyBorder="1" applyAlignment="1" applyProtection="1">
      <alignment horizontal="center" vertical="center"/>
      <protection locked="0"/>
    </xf>
    <xf numFmtId="178" fontId="8" fillId="0" borderId="48" xfId="0" applyNumberFormat="1" applyFont="1" applyBorder="1" applyAlignment="1" applyProtection="1">
      <alignment horizontal="center" vertical="center"/>
      <protection locked="0"/>
    </xf>
    <xf numFmtId="178" fontId="8" fillId="0" borderId="49" xfId="0" applyNumberFormat="1" applyFont="1" applyBorder="1" applyAlignment="1" applyProtection="1">
      <alignment horizontal="center" vertical="center"/>
      <protection locked="0"/>
    </xf>
    <xf numFmtId="0" fontId="0" fillId="4" borderId="50" xfId="0" applyFill="1" applyBorder="1" applyAlignment="1">
      <alignment horizontal="center" vertical="center"/>
    </xf>
    <xf numFmtId="0" fontId="0" fillId="4" borderId="50" xfId="0" applyFill="1" applyBorder="1" applyAlignment="1">
      <alignment horizontal="center" vertical="center" shrinkToFit="1"/>
    </xf>
    <xf numFmtId="178" fontId="8" fillId="0" borderId="18" xfId="0" applyNumberFormat="1" applyFont="1" applyBorder="1" applyAlignment="1" applyProtection="1">
      <alignment horizontal="center" vertical="center"/>
      <protection locked="0"/>
    </xf>
    <xf numFmtId="178" fontId="8" fillId="0" borderId="0" xfId="0" applyNumberFormat="1" applyFont="1" applyBorder="1" applyAlignment="1" applyProtection="1">
      <alignment horizontal="center" vertical="center"/>
      <protection locked="0"/>
    </xf>
    <xf numFmtId="178" fontId="8" fillId="0" borderId="17" xfId="0" applyNumberFormat="1" applyFont="1" applyBorder="1" applyAlignment="1" applyProtection="1">
      <alignment horizontal="center" vertical="center"/>
      <protection locked="0"/>
    </xf>
    <xf numFmtId="0" fontId="4" fillId="0" borderId="36" xfId="0" applyFont="1" applyBorder="1" applyAlignment="1">
      <alignment horizontal="left" vertical="center"/>
    </xf>
    <xf numFmtId="0" fontId="4" fillId="0" borderId="37" xfId="0" applyFont="1" applyBorder="1" applyAlignment="1">
      <alignment horizontal="left" vertical="center"/>
    </xf>
    <xf numFmtId="0" fontId="0" fillId="4" borderId="51" xfId="0" applyFont="1" applyFill="1" applyBorder="1" applyAlignment="1">
      <alignment horizontal="center" vertical="center"/>
    </xf>
    <xf numFmtId="0" fontId="0" fillId="0" borderId="51" xfId="0" applyFont="1" applyBorder="1" applyAlignment="1">
      <alignment vertical="center" shrinkToFit="1"/>
    </xf>
    <xf numFmtId="0" fontId="10" fillId="0" borderId="0" xfId="0" applyFont="1"/>
    <xf numFmtId="49" fontId="4" fillId="0" borderId="0" xfId="0" applyNumberFormat="1" applyFont="1" applyBorder="1" applyAlignment="1" applyProtection="1">
      <alignment horizontal="left" vertical="center"/>
      <protection locked="0"/>
    </xf>
    <xf numFmtId="49" fontId="4" fillId="0" borderId="0" xfId="0" applyNumberFormat="1" applyFont="1" applyBorder="1" applyAlignment="1" applyProtection="1">
      <alignment horizontal="left" vertical="center" wrapText="1"/>
      <protection locked="0"/>
    </xf>
    <xf numFmtId="49" fontId="4" fillId="0" borderId="17" xfId="0" applyNumberFormat="1" applyFont="1" applyBorder="1" applyAlignment="1" applyProtection="1">
      <alignment horizontal="left" vertical="center" wrapText="1"/>
      <protection locked="0"/>
    </xf>
    <xf numFmtId="49" fontId="4" fillId="0" borderId="15" xfId="0" applyNumberFormat="1" applyFont="1" applyBorder="1" applyAlignment="1" applyProtection="1">
      <alignment horizontal="left" vertical="center" shrinkToFit="1"/>
      <protection locked="0"/>
    </xf>
    <xf numFmtId="0" fontId="4" fillId="0" borderId="19" xfId="0" applyFont="1" applyBorder="1" applyAlignment="1">
      <alignment horizontal="left" vertical="center"/>
    </xf>
    <xf numFmtId="0" fontId="4" fillId="0" borderId="52" xfId="0" applyFont="1" applyBorder="1" applyAlignment="1">
      <alignment horizontal="left" vertical="center"/>
    </xf>
    <xf numFmtId="0" fontId="4" fillId="0" borderId="40" xfId="0" applyFont="1" applyBorder="1" applyAlignment="1">
      <alignment horizontal="center" vertical="center"/>
    </xf>
    <xf numFmtId="0" fontId="4" fillId="0" borderId="25" xfId="0" applyFont="1" applyBorder="1" applyAlignment="1">
      <alignment horizontal="center" vertical="center"/>
    </xf>
    <xf numFmtId="0" fontId="11" fillId="0" borderId="0" xfId="0" applyFont="1"/>
    <xf numFmtId="0" fontId="4" fillId="5" borderId="22" xfId="0" applyFont="1" applyFill="1" applyBorder="1" applyAlignment="1">
      <alignment horizontal="left" vertical="center" wrapText="1"/>
    </xf>
    <xf numFmtId="178" fontId="8" fillId="0" borderId="38" xfId="0" applyNumberFormat="1" applyFont="1" applyBorder="1" applyAlignment="1" applyProtection="1">
      <alignment horizontal="center" vertical="center"/>
      <protection locked="0"/>
    </xf>
    <xf numFmtId="178" fontId="8" fillId="0" borderId="36" xfId="0" applyNumberFormat="1" applyFont="1" applyBorder="1" applyAlignment="1" applyProtection="1">
      <alignment horizontal="center" vertical="center"/>
      <protection locked="0"/>
    </xf>
    <xf numFmtId="178" fontId="8" fillId="0" borderId="37" xfId="0" applyNumberFormat="1" applyFont="1" applyBorder="1" applyAlignment="1" applyProtection="1">
      <alignment horizontal="center" vertical="center"/>
      <protection locked="0"/>
    </xf>
    <xf numFmtId="0" fontId="4" fillId="2" borderId="53" xfId="0" applyFont="1" applyFill="1" applyBorder="1" applyAlignment="1">
      <alignment horizontal="distributed" vertical="center" indent="4"/>
    </xf>
    <xf numFmtId="0" fontId="4" fillId="0" borderId="54" xfId="0" applyFont="1" applyBorder="1" applyAlignment="1">
      <alignment vertical="center"/>
    </xf>
    <xf numFmtId="49" fontId="8" fillId="0" borderId="55" xfId="0" applyNumberFormat="1" applyFont="1" applyBorder="1" applyAlignment="1" applyProtection="1">
      <alignment horizontal="center" vertical="center"/>
      <protection locked="0"/>
    </xf>
    <xf numFmtId="0" fontId="4" fillId="2" borderId="41" xfId="0" applyFont="1" applyFill="1" applyBorder="1" applyAlignment="1">
      <alignment horizontal="center" vertical="center"/>
    </xf>
    <xf numFmtId="179" fontId="4" fillId="2" borderId="31" xfId="0" applyNumberFormat="1" applyFont="1" applyFill="1" applyBorder="1" applyAlignment="1">
      <alignment vertical="center" shrinkToFit="1"/>
    </xf>
    <xf numFmtId="0" fontId="4" fillId="0" borderId="44" xfId="0" applyFont="1" applyBorder="1" applyAlignment="1" applyProtection="1">
      <alignment vertical="center" shrinkToFit="1"/>
      <protection locked="0"/>
    </xf>
    <xf numFmtId="0" fontId="4" fillId="0" borderId="56" xfId="0" applyFont="1" applyBorder="1" applyAlignment="1" applyProtection="1">
      <alignment vertical="center" shrinkToFit="1"/>
      <protection locked="0"/>
    </xf>
    <xf numFmtId="0" fontId="4" fillId="2" borderId="46" xfId="0" applyFont="1" applyFill="1" applyBorder="1" applyAlignment="1">
      <alignment horizontal="center" vertical="center"/>
    </xf>
    <xf numFmtId="0" fontId="4" fillId="2" borderId="57" xfId="0" applyFont="1" applyFill="1" applyBorder="1" applyAlignment="1">
      <alignment horizontal="center" vertical="center"/>
    </xf>
    <xf numFmtId="0" fontId="4" fillId="0" borderId="47"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2" borderId="47" xfId="0" applyFont="1" applyFill="1" applyBorder="1" applyAlignment="1">
      <alignment horizontal="center" vertical="center"/>
    </xf>
    <xf numFmtId="0" fontId="4" fillId="0" borderId="1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2" fillId="0" borderId="0" xfId="0" applyFont="1" applyAlignment="1">
      <alignment horizontal="center" vertical="center"/>
    </xf>
    <xf numFmtId="0" fontId="4" fillId="2" borderId="58" xfId="0" applyFont="1" applyFill="1" applyBorder="1" applyAlignment="1">
      <alignment horizontal="distributed" vertical="center" indent="7"/>
    </xf>
    <xf numFmtId="0" fontId="8" fillId="0" borderId="59" xfId="0" applyNumberFormat="1" applyFont="1" applyBorder="1" applyAlignment="1" applyProtection="1">
      <alignment horizontal="center" vertical="center"/>
      <protection locked="0"/>
    </xf>
    <xf numFmtId="0" fontId="4" fillId="2" borderId="0" xfId="0" applyFont="1" applyFill="1" applyBorder="1" applyAlignment="1">
      <alignment horizontal="center" vertical="center"/>
    </xf>
    <xf numFmtId="0" fontId="4" fillId="0" borderId="18"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2" borderId="18" xfId="0" applyFont="1" applyFill="1" applyBorder="1" applyAlignment="1">
      <alignment horizontal="center" vertical="center"/>
    </xf>
    <xf numFmtId="0" fontId="4" fillId="2" borderId="60" xfId="0" applyFont="1" applyFill="1" applyBorder="1" applyAlignment="1">
      <alignment horizontal="distributed" vertical="center" indent="7"/>
    </xf>
    <xf numFmtId="0" fontId="8" fillId="0" borderId="61" xfId="0" applyNumberFormat="1" applyFont="1" applyBorder="1" applyAlignment="1" applyProtection="1">
      <alignment horizontal="center" vertical="center"/>
      <protection locked="0"/>
    </xf>
    <xf numFmtId="0" fontId="4" fillId="0" borderId="18" xfId="0" applyFont="1" applyBorder="1" applyAlignment="1">
      <alignment horizontal="left" vertical="center"/>
    </xf>
    <xf numFmtId="0" fontId="4" fillId="0" borderId="17" xfId="0" applyFont="1" applyBorder="1" applyAlignment="1">
      <alignment horizontal="left" vertical="center"/>
    </xf>
    <xf numFmtId="0" fontId="4" fillId="0" borderId="48" xfId="0" applyFont="1" applyBorder="1" applyAlignment="1" applyProtection="1">
      <alignment horizontal="center" vertical="center"/>
      <protection locked="0"/>
    </xf>
    <xf numFmtId="49" fontId="4" fillId="0" borderId="40" xfId="0" applyNumberFormat="1" applyFont="1" applyBorder="1" applyAlignment="1" applyProtection="1">
      <alignment horizontal="center" vertical="center"/>
    </xf>
    <xf numFmtId="49" fontId="4" fillId="0" borderId="18" xfId="0" applyNumberFormat="1" applyFont="1" applyBorder="1" applyAlignment="1" applyProtection="1">
      <alignment horizontal="center" vertical="center"/>
    </xf>
    <xf numFmtId="0" fontId="4" fillId="0" borderId="17" xfId="0" applyFont="1" applyBorder="1" applyAlignment="1">
      <alignment vertical="center"/>
    </xf>
    <xf numFmtId="0" fontId="8" fillId="5" borderId="47" xfId="0" applyFont="1" applyFill="1" applyBorder="1" applyAlignment="1">
      <alignment horizontal="center" vertical="center"/>
    </xf>
    <xf numFmtId="0" fontId="8" fillId="5" borderId="48" xfId="0" applyFont="1" applyFill="1" applyBorder="1" applyAlignment="1">
      <alignment horizontal="center" vertical="center"/>
    </xf>
    <xf numFmtId="0" fontId="8" fillId="5" borderId="49" xfId="0" applyFont="1" applyFill="1" applyBorder="1" applyAlignment="1">
      <alignment horizontal="center" vertical="center"/>
    </xf>
    <xf numFmtId="0" fontId="8" fillId="5" borderId="18"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17" xfId="0" applyFont="1" applyFill="1" applyBorder="1" applyAlignment="1">
      <alignment horizontal="center" vertical="center"/>
    </xf>
    <xf numFmtId="0" fontId="4" fillId="2" borderId="31" xfId="0" applyFont="1" applyFill="1" applyBorder="1" applyAlignment="1">
      <alignment vertical="center" shrinkToFit="1"/>
    </xf>
    <xf numFmtId="49" fontId="4" fillId="0" borderId="62" xfId="0" applyNumberFormat="1" applyFont="1" applyBorder="1" applyAlignment="1" applyProtection="1">
      <alignment horizontal="center" vertical="center"/>
    </xf>
    <xf numFmtId="49" fontId="4" fillId="0" borderId="36" xfId="0" applyNumberFormat="1" applyFont="1" applyBorder="1" applyAlignment="1" applyProtection="1">
      <alignment horizontal="left" vertical="center" wrapText="1"/>
      <protection locked="0"/>
    </xf>
    <xf numFmtId="49" fontId="4" fillId="0" borderId="37" xfId="0" applyNumberFormat="1" applyFont="1" applyBorder="1" applyAlignment="1" applyProtection="1">
      <alignment horizontal="left" vertical="center" wrapText="1"/>
      <protection locked="0"/>
    </xf>
    <xf numFmtId="0" fontId="4" fillId="2" borderId="44" xfId="0" applyFont="1" applyFill="1" applyBorder="1" applyAlignment="1">
      <alignment horizontal="center" vertical="center" shrinkToFit="1"/>
    </xf>
    <xf numFmtId="0" fontId="4" fillId="2" borderId="44" xfId="0" applyFont="1" applyFill="1" applyBorder="1" applyAlignment="1">
      <alignment horizontal="center" vertical="center"/>
    </xf>
    <xf numFmtId="49" fontId="8" fillId="0" borderId="57" xfId="0" applyNumberFormat="1" applyFont="1" applyBorder="1" applyAlignment="1" applyProtection="1">
      <alignment horizontal="center" vertical="center"/>
      <protection locked="0"/>
    </xf>
    <xf numFmtId="0" fontId="5" fillId="2" borderId="44" xfId="0" applyFont="1" applyFill="1" applyBorder="1" applyAlignment="1">
      <alignment horizontal="center" vertical="center"/>
    </xf>
    <xf numFmtId="49" fontId="8" fillId="0" borderId="57" xfId="0" applyNumberFormat="1" applyFont="1" applyBorder="1" applyAlignment="1" applyProtection="1">
      <alignment horizontal="center" vertical="center" shrinkToFit="1"/>
      <protection locked="0"/>
    </xf>
    <xf numFmtId="0" fontId="4" fillId="0" borderId="63" xfId="0" applyFont="1" applyBorder="1" applyAlignment="1">
      <alignment horizontal="center" vertical="center" shrinkToFit="1"/>
    </xf>
    <xf numFmtId="0" fontId="4" fillId="0" borderId="64" xfId="0" applyFont="1" applyBorder="1" applyAlignment="1">
      <alignment horizontal="center" vertical="center" shrinkToFit="1"/>
    </xf>
    <xf numFmtId="0" fontId="4" fillId="3" borderId="65" xfId="0" applyFont="1" applyFill="1" applyBorder="1" applyAlignment="1">
      <alignment horizontal="center" vertical="center"/>
    </xf>
    <xf numFmtId="0" fontId="13" fillId="3" borderId="47" xfId="0" applyFont="1" applyFill="1" applyBorder="1" applyAlignment="1">
      <alignment horizontal="center" vertical="center" wrapText="1" shrinkToFit="1"/>
    </xf>
    <xf numFmtId="0" fontId="13" fillId="3" borderId="66" xfId="0" applyFont="1" applyFill="1" applyBorder="1" applyAlignment="1">
      <alignment horizontal="center" vertical="center" shrinkToFit="1"/>
    </xf>
    <xf numFmtId="0" fontId="8" fillId="5" borderId="38" xfId="0" applyFont="1" applyFill="1" applyBorder="1" applyAlignment="1">
      <alignment horizontal="center" vertical="center"/>
    </xf>
    <xf numFmtId="0" fontId="8" fillId="5" borderId="36" xfId="0" applyFont="1" applyFill="1" applyBorder="1" applyAlignment="1">
      <alignment horizontal="center" vertical="center"/>
    </xf>
    <xf numFmtId="0" fontId="8" fillId="5" borderId="37" xfId="0" applyFont="1" applyFill="1" applyBorder="1" applyAlignment="1">
      <alignment horizontal="center" vertical="center"/>
    </xf>
    <xf numFmtId="0" fontId="4" fillId="0" borderId="38" xfId="0" applyFont="1" applyBorder="1" applyAlignment="1">
      <alignment horizontal="left" vertical="center"/>
    </xf>
    <xf numFmtId="0" fontId="4" fillId="2" borderId="38" xfId="0" applyFont="1" applyFill="1" applyBorder="1" applyAlignment="1">
      <alignment horizontal="center" vertical="center"/>
    </xf>
    <xf numFmtId="0" fontId="4" fillId="0" borderId="36" xfId="0" applyFont="1" applyBorder="1" applyAlignment="1">
      <alignment vertical="center"/>
    </xf>
    <xf numFmtId="0" fontId="4" fillId="0" borderId="37" xfId="0" applyFont="1" applyBorder="1" applyAlignment="1">
      <alignment vertical="center"/>
    </xf>
    <xf numFmtId="0" fontId="4" fillId="0" borderId="38" xfId="0" applyFont="1" applyBorder="1" applyAlignment="1">
      <alignment vertical="center"/>
    </xf>
    <xf numFmtId="0" fontId="4" fillId="0" borderId="39" xfId="0" applyFont="1" applyBorder="1" applyAlignment="1">
      <alignment vertical="center"/>
    </xf>
    <xf numFmtId="0" fontId="4" fillId="2" borderId="45" xfId="0" applyFont="1" applyFill="1" applyBorder="1" applyAlignment="1">
      <alignment horizontal="center" vertical="center" shrinkToFit="1"/>
    </xf>
    <xf numFmtId="0" fontId="4" fillId="2" borderId="45" xfId="0" applyFont="1" applyFill="1" applyBorder="1" applyAlignment="1">
      <alignment horizontal="center" vertical="center"/>
    </xf>
    <xf numFmtId="49" fontId="8" fillId="0" borderId="25" xfId="0" applyNumberFormat="1" applyFont="1" applyBorder="1" applyAlignment="1" applyProtection="1">
      <alignment horizontal="center" vertical="center"/>
      <protection locked="0"/>
    </xf>
    <xf numFmtId="0" fontId="5" fillId="2" borderId="45" xfId="0" applyFont="1" applyFill="1" applyBorder="1" applyAlignment="1">
      <alignment horizontal="center" vertical="center"/>
    </xf>
    <xf numFmtId="49" fontId="8" fillId="0" borderId="25" xfId="0" applyNumberFormat="1" applyFont="1" applyBorder="1" applyAlignment="1" applyProtection="1">
      <alignment horizontal="center" vertical="center" shrinkToFit="1"/>
      <protection locked="0"/>
    </xf>
    <xf numFmtId="0" fontId="4" fillId="0" borderId="67" xfId="0" applyFont="1" applyBorder="1" applyAlignment="1">
      <alignment horizontal="center" vertical="center" shrinkToFit="1"/>
    </xf>
    <xf numFmtId="0" fontId="4" fillId="0" borderId="68" xfId="0" applyFont="1" applyBorder="1" applyAlignment="1">
      <alignment horizontal="center" vertical="center" shrinkToFit="1"/>
    </xf>
    <xf numFmtId="0" fontId="4" fillId="3" borderId="55" xfId="0" applyFont="1" applyFill="1" applyBorder="1" applyAlignment="1">
      <alignment horizontal="center" vertical="center"/>
    </xf>
    <xf numFmtId="0" fontId="13" fillId="3" borderId="18" xfId="0" applyFont="1" applyFill="1" applyBorder="1" applyAlignment="1">
      <alignment horizontal="center" vertical="center" shrinkToFit="1"/>
    </xf>
    <xf numFmtId="0" fontId="13" fillId="3" borderId="15" xfId="0" applyFont="1" applyFill="1" applyBorder="1" applyAlignment="1">
      <alignment horizontal="center" vertical="center" shrinkToFit="1"/>
    </xf>
    <xf numFmtId="0" fontId="4" fillId="2" borderId="69" xfId="0" applyFont="1" applyFill="1" applyBorder="1" applyAlignment="1">
      <alignment horizontal="center" vertical="center"/>
    </xf>
    <xf numFmtId="178" fontId="8" fillId="5" borderId="47" xfId="10" applyNumberFormat="1" applyFont="1" applyFill="1" applyBorder="1" applyAlignment="1" applyProtection="1">
      <alignment horizontal="right" vertical="center" shrinkToFit="1"/>
      <protection locked="0"/>
    </xf>
    <xf numFmtId="178" fontId="8" fillId="5" borderId="48" xfId="10" applyNumberFormat="1" applyFont="1" applyFill="1" applyBorder="1" applyAlignment="1" applyProtection="1">
      <alignment horizontal="right" vertical="center" shrinkToFit="1"/>
      <protection locked="0"/>
    </xf>
    <xf numFmtId="178" fontId="8" fillId="5" borderId="49" xfId="10" applyNumberFormat="1" applyFont="1" applyFill="1" applyBorder="1" applyAlignment="1" applyProtection="1">
      <alignment horizontal="right" vertical="center" shrinkToFit="1"/>
      <protection locked="0"/>
    </xf>
    <xf numFmtId="0" fontId="5" fillId="2" borderId="57" xfId="0" applyFont="1" applyFill="1" applyBorder="1" applyAlignment="1">
      <alignment horizontal="center" vertical="center"/>
    </xf>
    <xf numFmtId="0" fontId="4" fillId="0" borderId="66" xfId="0" applyFont="1" applyBorder="1" applyAlignment="1" applyProtection="1">
      <alignment horizontal="center" vertical="center" shrinkToFit="1"/>
      <protection locked="0"/>
    </xf>
    <xf numFmtId="0" fontId="4" fillId="2" borderId="53" xfId="0" applyFont="1" applyFill="1" applyBorder="1" applyAlignment="1">
      <alignment horizontal="distributed" vertical="center" indent="7"/>
    </xf>
    <xf numFmtId="0" fontId="8" fillId="0" borderId="70" xfId="0" applyNumberFormat="1" applyFont="1" applyBorder="1" applyAlignment="1" applyProtection="1">
      <alignment horizontal="center" vertical="center"/>
      <protection locked="0"/>
    </xf>
    <xf numFmtId="0" fontId="4" fillId="2" borderId="60" xfId="0" applyFont="1" applyFill="1" applyBorder="1" applyAlignment="1">
      <alignment horizontal="center" vertical="center"/>
    </xf>
    <xf numFmtId="178" fontId="8" fillId="5" borderId="18" xfId="10" applyNumberFormat="1" applyFont="1" applyFill="1" applyBorder="1" applyAlignment="1" applyProtection="1">
      <alignment horizontal="right" vertical="center" shrinkToFit="1"/>
      <protection locked="0"/>
    </xf>
    <xf numFmtId="178" fontId="8" fillId="5" borderId="0" xfId="10" applyNumberFormat="1" applyFont="1" applyFill="1" applyBorder="1" applyAlignment="1" applyProtection="1">
      <alignment horizontal="right" vertical="center" shrinkToFit="1"/>
      <protection locked="0"/>
    </xf>
    <xf numFmtId="178" fontId="8" fillId="5" borderId="17" xfId="10" applyNumberFormat="1" applyFont="1" applyFill="1" applyBorder="1" applyAlignment="1" applyProtection="1">
      <alignment horizontal="right" vertical="center" shrinkToFit="1"/>
      <protection locked="0"/>
    </xf>
    <xf numFmtId="0" fontId="5" fillId="2" borderId="25" xfId="0" applyFont="1" applyFill="1" applyBorder="1" applyAlignment="1">
      <alignment horizontal="center" vertical="center"/>
    </xf>
    <xf numFmtId="0" fontId="4" fillId="0" borderId="15" xfId="0" applyFont="1" applyBorder="1" applyAlignment="1" applyProtection="1">
      <alignment horizontal="center" vertical="center" shrinkToFit="1"/>
      <protection locked="0"/>
    </xf>
    <xf numFmtId="0" fontId="4" fillId="2" borderId="58" xfId="0" applyFont="1" applyFill="1" applyBorder="1" applyAlignment="1">
      <alignment horizontal="distributed" vertical="center" indent="1"/>
    </xf>
    <xf numFmtId="0" fontId="4" fillId="0" borderId="2" xfId="0" applyFont="1" applyBorder="1"/>
    <xf numFmtId="0" fontId="4" fillId="2" borderId="60" xfId="0" applyFont="1" applyFill="1" applyBorder="1" applyAlignment="1">
      <alignment horizontal="distributed" vertical="center" indent="1"/>
    </xf>
    <xf numFmtId="0" fontId="4" fillId="2" borderId="22" xfId="0" applyFont="1" applyFill="1" applyBorder="1" applyAlignment="1">
      <alignment horizontal="center" vertical="center" shrinkToFit="1"/>
    </xf>
    <xf numFmtId="0" fontId="13" fillId="3" borderId="38" xfId="0" applyFont="1" applyFill="1" applyBorder="1" applyAlignment="1">
      <alignment horizontal="center" vertical="center" shrinkToFit="1"/>
    </xf>
    <xf numFmtId="0" fontId="13" fillId="3" borderId="39" xfId="0" applyFont="1" applyFill="1" applyBorder="1" applyAlignment="1">
      <alignment horizontal="center" vertical="center" shrinkToFit="1"/>
    </xf>
    <xf numFmtId="0" fontId="4" fillId="0" borderId="71" xfId="0" applyFont="1" applyBorder="1" applyAlignment="1" applyProtection="1">
      <alignment horizontal="left" vertical="center" shrinkToFit="1"/>
      <protection locked="0"/>
    </xf>
    <xf numFmtId="0" fontId="4" fillId="0" borderId="44" xfId="0" applyFont="1" applyBorder="1" applyAlignment="1" applyProtection="1">
      <alignment horizontal="left" vertical="center" shrinkToFit="1"/>
      <protection locked="0"/>
    </xf>
    <xf numFmtId="0" fontId="1" fillId="0" borderId="47" xfId="0" applyFont="1" applyBorder="1" applyAlignment="1" applyProtection="1">
      <alignment horizontal="left" vertical="center"/>
      <protection locked="0"/>
    </xf>
    <xf numFmtId="0" fontId="1" fillId="0" borderId="66" xfId="0" applyFont="1" applyBorder="1" applyAlignment="1" applyProtection="1">
      <alignment horizontal="left" vertical="center"/>
      <protection locked="0"/>
    </xf>
    <xf numFmtId="0" fontId="4" fillId="0" borderId="15" xfId="0" applyFont="1" applyBorder="1"/>
    <xf numFmtId="0" fontId="4" fillId="0" borderId="45" xfId="0" applyFont="1" applyBorder="1" applyAlignment="1" applyProtection="1">
      <alignment horizontal="left" vertical="center" shrinkToFit="1"/>
      <protection locked="0"/>
    </xf>
    <xf numFmtId="0" fontId="1" fillId="0" borderId="18" xfId="0" applyFont="1" applyBorder="1" applyAlignment="1" applyProtection="1">
      <alignment horizontal="left" vertical="center"/>
      <protection locked="0"/>
    </xf>
    <xf numFmtId="0" fontId="1" fillId="0" borderId="15" xfId="0" applyFont="1" applyBorder="1" applyAlignment="1" applyProtection="1">
      <alignment horizontal="left" vertical="center"/>
      <protection locked="0"/>
    </xf>
    <xf numFmtId="0" fontId="4" fillId="2" borderId="3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49" xfId="0" applyFont="1" applyFill="1" applyBorder="1" applyAlignment="1">
      <alignment horizontal="center" vertical="center"/>
    </xf>
    <xf numFmtId="49" fontId="7" fillId="0" borderId="57" xfId="10" applyNumberFormat="1" applyFont="1" applyBorder="1" applyAlignment="1" applyProtection="1">
      <alignment vertical="center" wrapText="1" shrinkToFit="1"/>
      <protection locked="0"/>
    </xf>
    <xf numFmtId="0" fontId="4" fillId="2" borderId="53" xfId="0" applyFont="1" applyFill="1" applyBorder="1" applyAlignment="1">
      <alignment horizontal="distributed" vertical="center" indent="1"/>
    </xf>
    <xf numFmtId="0" fontId="4" fillId="0" borderId="54" xfId="0" applyFont="1" applyBorder="1" applyAlignment="1">
      <alignment horizontal="center" vertical="center"/>
    </xf>
    <xf numFmtId="0" fontId="4" fillId="2" borderId="17" xfId="0" applyFont="1" applyFill="1" applyBorder="1" applyAlignment="1">
      <alignment horizontal="center" vertical="center"/>
    </xf>
    <xf numFmtId="49" fontId="7" fillId="0" borderId="25" xfId="10" applyNumberFormat="1" applyFont="1" applyBorder="1" applyAlignment="1" applyProtection="1">
      <alignment vertical="center" wrapText="1" shrinkToFit="1"/>
      <protection locked="0"/>
    </xf>
    <xf numFmtId="0" fontId="7" fillId="0" borderId="25" xfId="0" applyFont="1" applyBorder="1" applyAlignment="1">
      <alignment horizontal="center" vertical="center"/>
    </xf>
    <xf numFmtId="176" fontId="4" fillId="2" borderId="58" xfId="0" applyNumberFormat="1" applyFont="1" applyFill="1" applyBorder="1" applyAlignment="1">
      <alignment horizontal="center" vertical="center"/>
    </xf>
    <xf numFmtId="0" fontId="4" fillId="2" borderId="72" xfId="0" applyFont="1" applyFill="1" applyBorder="1" applyAlignment="1">
      <alignment horizontal="center" vertical="center"/>
    </xf>
    <xf numFmtId="0" fontId="7" fillId="0" borderId="23" xfId="0" applyFont="1" applyBorder="1" applyAlignment="1">
      <alignment horizontal="center" vertical="center"/>
    </xf>
    <xf numFmtId="0" fontId="4" fillId="0" borderId="38" xfId="0" applyFont="1" applyBorder="1" applyAlignment="1">
      <alignment horizontal="center" vertical="center"/>
    </xf>
    <xf numFmtId="0" fontId="4" fillId="0" borderId="36" xfId="0" applyFont="1" applyBorder="1" applyAlignment="1">
      <alignment horizontal="center" vertical="center"/>
    </xf>
    <xf numFmtId="0" fontId="4" fillId="0" borderId="39" xfId="0" applyFont="1" applyBorder="1" applyAlignment="1" applyProtection="1">
      <alignment horizontal="center" vertical="center" shrinkToFit="1"/>
      <protection locked="0"/>
    </xf>
    <xf numFmtId="176" fontId="4" fillId="2" borderId="60" xfId="0" applyNumberFormat="1" applyFont="1" applyFill="1" applyBorder="1" applyAlignment="1">
      <alignment horizontal="center" vertical="center"/>
    </xf>
    <xf numFmtId="0" fontId="4" fillId="0" borderId="73" xfId="0" applyFont="1" applyBorder="1" applyAlignment="1">
      <alignment horizontal="center" vertical="center"/>
    </xf>
    <xf numFmtId="0" fontId="4" fillId="3" borderId="74" xfId="0" applyFont="1" applyFill="1" applyBorder="1" applyAlignment="1">
      <alignment horizontal="center" vertical="center"/>
    </xf>
    <xf numFmtId="49" fontId="7" fillId="0" borderId="18" xfId="10" applyNumberFormat="1" applyFont="1" applyBorder="1" applyAlignment="1" applyProtection="1">
      <alignment vertical="center" wrapText="1" shrinkToFit="1"/>
      <protection locked="0"/>
    </xf>
    <xf numFmtId="0" fontId="4" fillId="0" borderId="75" xfId="0" applyFont="1" applyBorder="1" applyAlignment="1">
      <alignment horizontal="center" vertical="center"/>
    </xf>
    <xf numFmtId="0" fontId="4" fillId="0" borderId="76" xfId="0" applyFont="1" applyBorder="1" applyAlignment="1">
      <alignment horizontal="center" vertical="center"/>
    </xf>
    <xf numFmtId="0" fontId="4" fillId="0" borderId="64" xfId="0" applyFont="1" applyBorder="1" applyAlignment="1">
      <alignment horizontal="center" vertical="center"/>
    </xf>
    <xf numFmtId="0" fontId="4" fillId="0" borderId="66" xfId="0" applyFont="1" applyBorder="1" applyAlignment="1">
      <alignment horizontal="center" vertical="center"/>
    </xf>
    <xf numFmtId="49" fontId="8" fillId="0" borderId="49" xfId="0" applyNumberFormat="1" applyFont="1" applyBorder="1" applyAlignment="1" applyProtection="1">
      <alignment horizontal="center" vertical="center"/>
      <protection locked="0"/>
    </xf>
    <xf numFmtId="49" fontId="8" fillId="0" borderId="77" xfId="0" applyNumberFormat="1" applyFont="1" applyBorder="1" applyAlignment="1" applyProtection="1">
      <alignment horizontal="center" vertical="center"/>
      <protection locked="0"/>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68" xfId="0" applyFont="1" applyBorder="1" applyAlignment="1">
      <alignment horizontal="center" vertical="center"/>
    </xf>
    <xf numFmtId="49" fontId="8" fillId="0" borderId="17" xfId="0" applyNumberFormat="1" applyFont="1" applyBorder="1" applyAlignment="1" applyProtection="1">
      <alignment horizontal="center" vertical="center"/>
      <protection locked="0"/>
    </xf>
    <xf numFmtId="0" fontId="4" fillId="0" borderId="17" xfId="0" applyFont="1" applyBorder="1" applyAlignment="1">
      <alignment horizontal="center" vertical="center"/>
    </xf>
    <xf numFmtId="176" fontId="4" fillId="2" borderId="53" xfId="0" applyNumberFormat="1" applyFont="1" applyFill="1" applyBorder="1" applyAlignment="1">
      <alignment horizontal="center" vertical="center"/>
    </xf>
    <xf numFmtId="0" fontId="12" fillId="0" borderId="0" xfId="0" applyFont="1" applyAlignment="1" applyProtection="1">
      <alignment vertical="center"/>
    </xf>
    <xf numFmtId="0" fontId="1" fillId="0" borderId="0" xfId="0" applyFont="1" applyProtection="1"/>
    <xf numFmtId="0" fontId="4" fillId="0" borderId="39" xfId="0" applyFont="1" applyBorder="1" applyAlignment="1">
      <alignment horizontal="center" vertical="center"/>
    </xf>
    <xf numFmtId="0" fontId="4" fillId="2" borderId="58" xfId="0" applyFont="1" applyFill="1" applyBorder="1" applyAlignment="1">
      <alignment horizontal="distributed" vertical="center" indent="3"/>
    </xf>
    <xf numFmtId="0" fontId="8" fillId="0" borderId="80" xfId="0" applyNumberFormat="1" applyFont="1" applyBorder="1" applyAlignment="1" applyProtection="1">
      <alignment horizontal="center" vertical="center"/>
      <protection locked="0"/>
    </xf>
    <xf numFmtId="0" fontId="4" fillId="0" borderId="81" xfId="0" applyFont="1" applyBorder="1" applyAlignment="1" applyProtection="1">
      <alignment horizontal="left" vertical="center" shrinkToFit="1"/>
      <protection locked="0"/>
    </xf>
    <xf numFmtId="0" fontId="4" fillId="0" borderId="22" xfId="0" applyFont="1" applyBorder="1" applyAlignment="1" applyProtection="1">
      <alignment horizontal="left" vertical="center" shrinkToFit="1"/>
      <protection locked="0"/>
    </xf>
    <xf numFmtId="0" fontId="5" fillId="2" borderId="22" xfId="0" applyFont="1" applyFill="1" applyBorder="1" applyAlignment="1">
      <alignment horizontal="center" vertical="center"/>
    </xf>
    <xf numFmtId="49" fontId="8" fillId="0" borderId="23" xfId="0" applyNumberFormat="1" applyFont="1" applyBorder="1" applyAlignment="1" applyProtection="1">
      <alignment horizontal="center" vertical="center" shrinkToFit="1"/>
      <protection locked="0"/>
    </xf>
    <xf numFmtId="0" fontId="4" fillId="0" borderId="82" xfId="0" applyFont="1" applyBorder="1" applyAlignment="1">
      <alignment horizontal="center" vertical="center" shrinkToFit="1"/>
    </xf>
    <xf numFmtId="0" fontId="4" fillId="0" borderId="83" xfId="0" applyFont="1" applyBorder="1" applyAlignment="1">
      <alignment horizontal="center" vertical="center" shrinkToFit="1"/>
    </xf>
    <xf numFmtId="49" fontId="8" fillId="0" borderId="23" xfId="0" applyNumberFormat="1" applyFont="1" applyBorder="1" applyAlignment="1" applyProtection="1">
      <alignment horizontal="center" vertical="center"/>
      <protection locked="0"/>
    </xf>
    <xf numFmtId="0" fontId="1" fillId="0" borderId="38" xfId="0" applyFont="1" applyBorder="1" applyAlignment="1" applyProtection="1">
      <alignment horizontal="left" vertical="center"/>
      <protection locked="0"/>
    </xf>
    <xf numFmtId="0" fontId="1" fillId="0" borderId="39" xfId="0" applyFont="1" applyBorder="1" applyAlignment="1" applyProtection="1">
      <alignment horizontal="left" vertical="center"/>
      <protection locked="0"/>
    </xf>
    <xf numFmtId="0" fontId="4" fillId="2" borderId="60" xfId="0" applyFont="1" applyFill="1" applyBorder="1" applyAlignment="1">
      <alignment horizontal="distributed" vertical="center" indent="3"/>
    </xf>
    <xf numFmtId="0" fontId="8" fillId="0" borderId="84" xfId="0" applyNumberFormat="1" applyFont="1" applyBorder="1" applyAlignment="1" applyProtection="1">
      <alignment horizontal="center" vertical="center"/>
      <protection locked="0"/>
    </xf>
    <xf numFmtId="0" fontId="14" fillId="2" borderId="85"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4" fillId="3" borderId="22" xfId="0" applyFont="1" applyFill="1" applyBorder="1" applyAlignment="1">
      <alignment horizontal="center" vertical="center"/>
    </xf>
    <xf numFmtId="0" fontId="4" fillId="3" borderId="24" xfId="0" applyFont="1" applyFill="1" applyBorder="1" applyAlignment="1">
      <alignment horizontal="center" vertical="center"/>
    </xf>
    <xf numFmtId="0" fontId="14" fillId="3" borderId="31" xfId="0" applyFont="1" applyFill="1" applyBorder="1" applyAlignment="1">
      <alignment horizontal="center" vertical="center" wrapText="1"/>
    </xf>
    <xf numFmtId="0" fontId="4" fillId="3" borderId="31" xfId="0" applyFont="1" applyFill="1" applyBorder="1" applyAlignment="1">
      <alignment horizontal="center" vertical="center"/>
    </xf>
    <xf numFmtId="0" fontId="4" fillId="3" borderId="61" xfId="0" applyFont="1" applyFill="1" applyBorder="1" applyAlignment="1">
      <alignment horizontal="center" vertical="center"/>
    </xf>
    <xf numFmtId="0" fontId="4" fillId="2" borderId="37" xfId="0" applyFont="1" applyFill="1" applyBorder="1" applyAlignment="1">
      <alignment horizontal="center" vertical="center"/>
    </xf>
    <xf numFmtId="49" fontId="7" fillId="0" borderId="23" xfId="10" applyNumberFormat="1" applyFont="1" applyBorder="1" applyAlignment="1" applyProtection="1">
      <alignment vertical="center" wrapText="1" shrinkToFit="1"/>
      <protection locked="0"/>
    </xf>
    <xf numFmtId="49" fontId="7" fillId="0" borderId="38" xfId="10" applyNumberFormat="1" applyFont="1" applyBorder="1" applyAlignment="1" applyProtection="1">
      <alignment vertical="center" wrapText="1" shrinkToFit="1"/>
      <protection locked="0"/>
    </xf>
    <xf numFmtId="49" fontId="7" fillId="0" borderId="86" xfId="0" applyNumberFormat="1" applyFont="1" applyBorder="1" applyAlignment="1" applyProtection="1">
      <alignment vertical="center" wrapText="1" shrinkToFit="1"/>
      <protection locked="0"/>
    </xf>
    <xf numFmtId="0" fontId="4" fillId="0" borderId="46" xfId="0" applyFont="1" applyBorder="1" applyAlignment="1" applyProtection="1">
      <alignment horizontal="center" vertical="center" wrapText="1"/>
      <protection locked="0"/>
    </xf>
    <xf numFmtId="0" fontId="4" fillId="0" borderId="87" xfId="0" applyFont="1" applyBorder="1" applyAlignment="1" applyProtection="1">
      <alignment horizontal="center" vertical="center" wrapText="1"/>
      <protection locked="0"/>
    </xf>
    <xf numFmtId="0" fontId="4" fillId="0" borderId="87" xfId="0" applyFont="1" applyBorder="1" applyAlignment="1" applyProtection="1">
      <alignment horizontal="center" vertical="center"/>
      <protection locked="0"/>
    </xf>
    <xf numFmtId="0" fontId="4" fillId="0" borderId="87" xfId="0" applyFont="1" applyBorder="1" applyAlignment="1" applyProtection="1">
      <alignment horizontal="center" vertical="center" shrinkToFit="1"/>
      <protection locked="0"/>
    </xf>
    <xf numFmtId="0" fontId="4" fillId="0" borderId="88" xfId="0" applyFont="1" applyBorder="1" applyAlignment="1" applyProtection="1">
      <alignment horizontal="center" vertical="center" shrinkToFit="1"/>
      <protection locked="0"/>
    </xf>
    <xf numFmtId="0" fontId="4" fillId="0" borderId="89" xfId="0" applyFont="1" applyBorder="1" applyAlignment="1" applyProtection="1">
      <alignment horizontal="center" vertical="center" shrinkToFit="1"/>
      <protection locked="0"/>
    </xf>
    <xf numFmtId="49" fontId="7" fillId="0" borderId="73" xfId="0" applyNumberFormat="1" applyFont="1" applyBorder="1" applyAlignment="1" applyProtection="1">
      <alignment vertical="center" wrapText="1" shrinkToFit="1"/>
      <protection locked="0"/>
    </xf>
    <xf numFmtId="0" fontId="4" fillId="2" borderId="57" xfId="0" applyFont="1" applyFill="1" applyBorder="1" applyAlignment="1">
      <alignment horizontal="center" vertical="center" wrapText="1"/>
    </xf>
    <xf numFmtId="0" fontId="7" fillId="0" borderId="47" xfId="0" applyFont="1" applyBorder="1" applyAlignment="1">
      <alignment horizontal="left" vertical="top" wrapText="1"/>
    </xf>
    <xf numFmtId="0" fontId="7" fillId="0" borderId="48" xfId="0" applyFont="1" applyBorder="1" applyAlignment="1">
      <alignment horizontal="left" vertical="top" wrapText="1"/>
    </xf>
    <xf numFmtId="0" fontId="7" fillId="0" borderId="66" xfId="0" applyFont="1" applyBorder="1" applyAlignment="1">
      <alignment horizontal="left" vertical="top" wrapText="1"/>
    </xf>
    <xf numFmtId="0" fontId="4" fillId="2" borderId="25" xfId="0" applyFont="1" applyFill="1" applyBorder="1" applyAlignment="1">
      <alignment horizontal="center" vertical="center" wrapText="1"/>
    </xf>
    <xf numFmtId="0" fontId="7" fillId="0" borderId="18" xfId="0" applyFont="1" applyBorder="1" applyAlignment="1">
      <alignment horizontal="left" vertical="top" wrapText="1"/>
    </xf>
    <xf numFmtId="0" fontId="7" fillId="0" borderId="0" xfId="0" applyFont="1" applyBorder="1" applyAlignment="1">
      <alignment horizontal="left" vertical="top" wrapText="1"/>
    </xf>
    <xf numFmtId="0" fontId="7" fillId="0" borderId="15" xfId="0" applyFont="1" applyBorder="1" applyAlignment="1">
      <alignment horizontal="left" vertical="top" wrapText="1"/>
    </xf>
    <xf numFmtId="0" fontId="8" fillId="0" borderId="90" xfId="0" applyNumberFormat="1" applyFont="1" applyBorder="1" applyAlignment="1" applyProtection="1">
      <alignment horizontal="center" vertical="center"/>
      <protection locked="0"/>
    </xf>
    <xf numFmtId="0" fontId="4" fillId="0" borderId="91" xfId="0" applyFont="1" applyBorder="1" applyAlignment="1" applyProtection="1">
      <alignment horizontal="center" vertical="center" wrapText="1"/>
    </xf>
    <xf numFmtId="0" fontId="4" fillId="0" borderId="92" xfId="0" applyFont="1" applyBorder="1" applyAlignment="1" applyProtection="1">
      <alignment horizontal="center" vertical="center"/>
    </xf>
    <xf numFmtId="0" fontId="4" fillId="0" borderId="93" xfId="0" applyFont="1" applyBorder="1" applyAlignment="1" applyProtection="1">
      <alignment horizontal="center" vertical="center"/>
    </xf>
    <xf numFmtId="0" fontId="4" fillId="0" borderId="94" xfId="0" applyFont="1" applyBorder="1" applyAlignment="1" applyProtection="1">
      <alignment horizontal="center" vertical="center"/>
      <protection locked="0"/>
    </xf>
    <xf numFmtId="0" fontId="4" fillId="0" borderId="52" xfId="0" applyFont="1" applyBorder="1" applyAlignment="1" applyProtection="1">
      <alignment horizontal="center" vertical="center" wrapText="1"/>
      <protection locked="0"/>
    </xf>
    <xf numFmtId="0" fontId="4" fillId="0" borderId="95"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96" xfId="0" applyFont="1" applyBorder="1" applyAlignment="1" applyProtection="1">
      <alignment horizontal="center" vertical="center"/>
      <protection locked="0"/>
    </xf>
    <xf numFmtId="0" fontId="4" fillId="0" borderId="97" xfId="0" applyFont="1" applyBorder="1" applyAlignment="1" applyProtection="1">
      <alignment horizontal="center" vertical="center"/>
    </xf>
    <xf numFmtId="0" fontId="4" fillId="0" borderId="98" xfId="0" applyFont="1" applyBorder="1" applyAlignment="1" applyProtection="1">
      <alignment horizontal="center" vertical="center"/>
    </xf>
    <xf numFmtId="0" fontId="4" fillId="0" borderId="99" xfId="0" applyFont="1" applyBorder="1" applyAlignment="1" applyProtection="1">
      <alignment horizontal="center" vertical="center"/>
    </xf>
    <xf numFmtId="0" fontId="4" fillId="0" borderId="100" xfId="0" applyFont="1" applyBorder="1" applyAlignment="1" applyProtection="1">
      <alignment horizontal="center" vertical="center"/>
      <protection locked="0"/>
    </xf>
    <xf numFmtId="0" fontId="4" fillId="0" borderId="101" xfId="0" applyFont="1" applyBorder="1" applyAlignment="1" applyProtection="1">
      <alignment horizontal="center" vertical="center" wrapText="1"/>
      <protection locked="0"/>
    </xf>
    <xf numFmtId="0" fontId="4" fillId="0" borderId="102" xfId="0" applyFont="1" applyBorder="1" applyAlignment="1" applyProtection="1">
      <alignment horizontal="center" vertical="center" wrapText="1"/>
      <protection locked="0"/>
    </xf>
    <xf numFmtId="0" fontId="4" fillId="0" borderId="102" xfId="0" applyFont="1" applyBorder="1" applyAlignment="1" applyProtection="1">
      <alignment horizontal="center" vertical="center"/>
      <protection locked="0"/>
    </xf>
    <xf numFmtId="0" fontId="4" fillId="0" borderId="102" xfId="0" applyFont="1" applyBorder="1" applyAlignment="1" applyProtection="1">
      <alignment horizontal="center" vertical="center" shrinkToFit="1"/>
      <protection locked="0"/>
    </xf>
    <xf numFmtId="0" fontId="4" fillId="0" borderId="103" xfId="0" applyFont="1" applyBorder="1" applyAlignment="1" applyProtection="1">
      <alignment horizontal="center" vertical="center" shrinkToFit="1"/>
      <protection locked="0"/>
    </xf>
    <xf numFmtId="0" fontId="4" fillId="0" borderId="70" xfId="0" applyFont="1" applyBorder="1" applyAlignment="1" applyProtection="1">
      <alignment horizontal="center" vertical="center" shrinkToFit="1"/>
      <protection locked="0"/>
    </xf>
    <xf numFmtId="0" fontId="4" fillId="2" borderId="104" xfId="0" applyFont="1" applyFill="1" applyBorder="1" applyAlignment="1">
      <alignment horizontal="center" vertical="center"/>
    </xf>
    <xf numFmtId="0" fontId="4" fillId="2" borderId="105" xfId="0" applyFont="1" applyFill="1" applyBorder="1" applyAlignment="1">
      <alignment horizontal="center" vertical="center"/>
    </xf>
    <xf numFmtId="49" fontId="7" fillId="0" borderId="106" xfId="0" applyNumberFormat="1" applyFont="1" applyBorder="1" applyAlignment="1" applyProtection="1">
      <alignment vertical="center" wrapText="1" shrinkToFit="1"/>
      <protection locked="0"/>
    </xf>
    <xf numFmtId="49" fontId="7" fillId="0" borderId="107" xfId="0" applyNumberFormat="1" applyFont="1" applyBorder="1" applyAlignment="1" applyProtection="1">
      <alignment vertical="center" wrapText="1" shrinkToFit="1"/>
      <protection locked="0"/>
    </xf>
    <xf numFmtId="49" fontId="7" fillId="0" borderId="108" xfId="0" applyNumberFormat="1" applyFont="1" applyBorder="1" applyAlignment="1" applyProtection="1">
      <alignment vertical="center" wrapText="1" shrinkToFit="1"/>
      <protection locked="0"/>
    </xf>
    <xf numFmtId="0" fontId="4" fillId="0" borderId="109" xfId="0" applyFont="1" applyBorder="1" applyAlignment="1">
      <alignment horizontal="center" vertical="center"/>
    </xf>
    <xf numFmtId="0" fontId="4" fillId="0" borderId="110" xfId="0" applyFont="1" applyBorder="1" applyAlignment="1">
      <alignment horizontal="center" vertical="center"/>
    </xf>
    <xf numFmtId="0" fontId="4" fillId="0" borderId="111" xfId="0" applyFont="1" applyBorder="1" applyAlignment="1">
      <alignment horizontal="center" vertical="center"/>
    </xf>
    <xf numFmtId="0" fontId="4" fillId="2" borderId="107" xfId="0" applyFont="1" applyFill="1" applyBorder="1" applyAlignment="1">
      <alignment horizontal="center" vertical="center" wrapText="1"/>
    </xf>
    <xf numFmtId="0" fontId="7" fillId="0" borderId="30" xfId="0" applyFont="1" applyBorder="1" applyAlignment="1">
      <alignment horizontal="left" vertical="top" wrapText="1"/>
    </xf>
    <xf numFmtId="0" fontId="7" fillId="0" borderId="28" xfId="0" applyFont="1" applyBorder="1" applyAlignment="1">
      <alignment horizontal="left" vertical="top" wrapText="1"/>
    </xf>
    <xf numFmtId="0" fontId="7" fillId="0" borderId="54" xfId="0" applyFont="1" applyBorder="1" applyAlignment="1">
      <alignment horizontal="left" vertical="top" wrapText="1"/>
    </xf>
    <xf numFmtId="0" fontId="15" fillId="0" borderId="0" xfId="0" applyFont="1" applyAlignment="1">
      <alignment horizontal="center" vertical="center"/>
    </xf>
    <xf numFmtId="0" fontId="16" fillId="0" borderId="0" xfId="0" applyFont="1" applyAlignment="1">
      <alignment horizontal="center" vertical="center" shrinkToFit="1"/>
    </xf>
    <xf numFmtId="0" fontId="16" fillId="0" borderId="0" xfId="0" applyFont="1" applyAlignment="1">
      <alignment vertical="center" shrinkToFit="1"/>
    </xf>
    <xf numFmtId="0" fontId="16" fillId="0" borderId="4" xfId="0" applyFont="1" applyBorder="1" applyAlignment="1">
      <alignment vertical="center" wrapText="1" shrinkToFit="1"/>
    </xf>
    <xf numFmtId="0" fontId="17" fillId="0" borderId="4" xfId="0" applyFont="1" applyBorder="1" applyAlignment="1">
      <alignment vertical="center" wrapText="1" shrinkToFit="1"/>
    </xf>
    <xf numFmtId="0" fontId="17" fillId="0" borderId="112" xfId="0" applyFont="1" applyBorder="1" applyAlignment="1">
      <alignment vertical="center" wrapText="1"/>
    </xf>
    <xf numFmtId="0" fontId="11" fillId="0" borderId="0" xfId="0" applyFont="1" applyAlignment="1">
      <alignment vertical="center" shrinkToFit="1"/>
    </xf>
    <xf numFmtId="0" fontId="11" fillId="0" borderId="0" xfId="0" applyFont="1" applyAlignment="1">
      <alignment shrinkToFit="1"/>
    </xf>
    <xf numFmtId="0" fontId="4" fillId="0" borderId="0" xfId="0" applyFont="1"/>
    <xf numFmtId="0" fontId="16" fillId="0" borderId="0" xfId="0" applyFont="1" applyAlignment="1">
      <alignment vertical="center" wrapText="1" shrinkToFit="1"/>
    </xf>
    <xf numFmtId="0" fontId="17" fillId="0" borderId="0" xfId="0" applyFont="1" applyAlignment="1">
      <alignment vertical="center" wrapText="1" shrinkToFit="1"/>
    </xf>
    <xf numFmtId="0" fontId="0" fillId="0" borderId="51" xfId="0" applyBorder="1" applyAlignment="1">
      <alignment horizontal="center" vertical="center"/>
    </xf>
    <xf numFmtId="177" fontId="0" fillId="0" borderId="51" xfId="0" applyNumberFormat="1" applyBorder="1" applyAlignment="1">
      <alignment vertical="center"/>
    </xf>
    <xf numFmtId="177" fontId="0" fillId="0" borderId="51" xfId="0" applyNumberFormat="1" applyBorder="1"/>
    <xf numFmtId="0" fontId="0" fillId="0" borderId="40" xfId="0" applyBorder="1"/>
    <xf numFmtId="0" fontId="0" fillId="0" borderId="51" xfId="0" applyBorder="1" applyAlignment="1">
      <alignment vertical="center"/>
    </xf>
    <xf numFmtId="0" fontId="0" fillId="0" borderId="51" xfId="0" applyBorder="1"/>
    <xf numFmtId="0" fontId="4" fillId="0" borderId="0" xfId="0" applyFont="1" applyBorder="1" applyAlignment="1" applyProtection="1">
      <alignment shrinkToFit="1"/>
      <protection locked="0"/>
    </xf>
    <xf numFmtId="0" fontId="0" fillId="0" borderId="13" xfId="0" applyBorder="1" applyProtection="1">
      <protection locked="0"/>
    </xf>
    <xf numFmtId="0" fontId="0" fillId="0" borderId="51" xfId="0" applyFont="1" applyBorder="1" applyAlignment="1" applyProtection="1">
      <alignment horizontal="center"/>
      <protection locked="0"/>
    </xf>
    <xf numFmtId="177" fontId="0" fillId="0" borderId="51" xfId="0" applyNumberFormat="1" applyFont="1" applyBorder="1" applyProtection="1">
      <protection locked="0"/>
    </xf>
    <xf numFmtId="0" fontId="0" fillId="0" borderId="51" xfId="0" applyFont="1" applyBorder="1" applyAlignment="1" applyProtection="1">
      <alignment vertical="center" shrinkToFit="1"/>
      <protection locked="0"/>
    </xf>
    <xf numFmtId="0" fontId="0" fillId="0" borderId="0" xfId="0" applyFont="1" applyAlignment="1" applyProtection="1">
      <alignment vertical="center" shrinkToFit="1"/>
      <protection locked="0"/>
    </xf>
    <xf numFmtId="0" fontId="4" fillId="0" borderId="51" xfId="0" applyFont="1" applyBorder="1" applyAlignment="1" applyProtection="1">
      <alignment horizontal="center" vertical="center" shrinkToFit="1"/>
      <protection locked="0"/>
    </xf>
    <xf numFmtId="0" fontId="0" fillId="0" borderId="51" xfId="0" applyFont="1" applyBorder="1" applyAlignment="1" applyProtection="1">
      <alignment horizontal="center" vertical="center"/>
      <protection locked="0"/>
    </xf>
    <xf numFmtId="0" fontId="0" fillId="0" borderId="26" xfId="0" applyBorder="1" applyProtection="1">
      <protection locked="0"/>
    </xf>
    <xf numFmtId="49" fontId="2" fillId="0" borderId="51" xfId="6" applyNumberFormat="1" applyFont="1" applyBorder="1" applyAlignment="1" applyProtection="1">
      <alignment horizontal="center" vertical="center"/>
      <protection locked="0"/>
    </xf>
    <xf numFmtId="0" fontId="0" fillId="0" borderId="51" xfId="0" applyBorder="1" applyProtection="1">
      <protection locked="0"/>
    </xf>
    <xf numFmtId="0" fontId="0" fillId="0" borderId="50" xfId="0" applyBorder="1" applyProtection="1">
      <protection locked="0"/>
    </xf>
    <xf numFmtId="0" fontId="1" fillId="0" borderId="0" xfId="3" applyFont="1">
      <alignment vertical="center"/>
    </xf>
    <xf numFmtId="0" fontId="1" fillId="0" borderId="0" xfId="3" applyFont="1" applyAlignment="1">
      <alignment vertical="center" textRotation="90"/>
    </xf>
    <xf numFmtId="0" fontId="1" fillId="2" borderId="51" xfId="3" applyFont="1" applyFill="1" applyBorder="1" applyAlignment="1">
      <alignment horizontal="center" vertical="center"/>
    </xf>
    <xf numFmtId="0" fontId="1" fillId="5" borderId="13" xfId="3" applyFont="1" applyFill="1" applyBorder="1" applyAlignment="1">
      <alignment horizontal="center" vertical="center" shrinkToFit="1"/>
    </xf>
    <xf numFmtId="0" fontId="18" fillId="0" borderId="0" xfId="3" applyFont="1" applyAlignment="1">
      <alignment vertical="center"/>
    </xf>
    <xf numFmtId="0" fontId="19" fillId="0" borderId="0" xfId="3" applyFont="1" applyAlignment="1">
      <alignment vertical="center"/>
    </xf>
    <xf numFmtId="0" fontId="1" fillId="2" borderId="113" xfId="0" applyFont="1" applyFill="1" applyBorder="1" applyAlignment="1">
      <alignment horizontal="center" vertical="center" shrinkToFit="1"/>
    </xf>
    <xf numFmtId="0" fontId="1" fillId="2" borderId="114" xfId="3" applyFont="1" applyFill="1" applyBorder="1" applyAlignment="1">
      <alignment vertical="center" shrinkToFit="1"/>
    </xf>
    <xf numFmtId="0" fontId="13" fillId="0" borderId="16" xfId="3" applyFont="1" applyBorder="1" applyAlignment="1">
      <alignment vertical="top" shrinkToFit="1"/>
    </xf>
    <xf numFmtId="0" fontId="1" fillId="0" borderId="0" xfId="3" applyFont="1" applyAlignment="1">
      <alignment horizontal="center" vertical="center" shrinkToFit="1"/>
    </xf>
    <xf numFmtId="0" fontId="1" fillId="2" borderId="115" xfId="0" applyFont="1" applyFill="1" applyBorder="1" applyAlignment="1">
      <alignment horizontal="center" vertical="center" shrinkToFit="1"/>
    </xf>
    <xf numFmtId="0" fontId="1" fillId="2" borderId="116" xfId="3" applyFont="1" applyFill="1" applyBorder="1" applyAlignment="1">
      <alignment vertical="center" shrinkToFit="1"/>
    </xf>
    <xf numFmtId="0" fontId="1" fillId="0" borderId="0" xfId="0" applyFont="1" applyBorder="1" applyAlignment="1">
      <alignment vertical="center"/>
    </xf>
    <xf numFmtId="0" fontId="4" fillId="2" borderId="113" xfId="0" applyFont="1" applyFill="1" applyBorder="1" applyAlignment="1">
      <alignment horizontal="center" vertical="center" wrapText="1"/>
    </xf>
    <xf numFmtId="0" fontId="4" fillId="2" borderId="116" xfId="0" applyFont="1" applyFill="1" applyBorder="1" applyAlignment="1">
      <alignment horizontal="center" vertical="center" wrapText="1"/>
    </xf>
    <xf numFmtId="49" fontId="1" fillId="0" borderId="116" xfId="3" applyNumberFormat="1" applyFont="1" applyBorder="1" applyAlignment="1" applyProtection="1">
      <alignment horizontal="center" vertical="center" shrinkToFit="1"/>
      <protection locked="0"/>
    </xf>
    <xf numFmtId="49" fontId="1" fillId="0" borderId="116" xfId="3" applyNumberFormat="1" applyFont="1" applyBorder="1" applyAlignment="1" applyProtection="1">
      <alignment vertical="center" shrinkToFit="1"/>
      <protection locked="0"/>
    </xf>
    <xf numFmtId="49" fontId="1" fillId="0" borderId="114" xfId="3" applyNumberFormat="1" applyFont="1" applyBorder="1" applyAlignment="1" applyProtection="1">
      <alignment horizontal="center" vertical="center" shrinkToFit="1"/>
      <protection locked="0"/>
    </xf>
    <xf numFmtId="0" fontId="1" fillId="5" borderId="50" xfId="3" applyFont="1" applyFill="1" applyBorder="1" applyAlignment="1">
      <alignment horizontal="center" vertical="center" shrinkToFit="1"/>
    </xf>
    <xf numFmtId="0" fontId="1" fillId="0" borderId="0" xfId="3" applyFont="1" applyAlignment="1">
      <alignment horizontal="center" vertical="center"/>
    </xf>
    <xf numFmtId="0" fontId="1" fillId="2" borderId="46" xfId="0" applyFont="1" applyFill="1" applyBorder="1" applyAlignment="1">
      <alignment horizontal="center" vertical="center" shrinkToFit="1"/>
    </xf>
    <xf numFmtId="0" fontId="1" fillId="2" borderId="89" xfId="3" applyFont="1" applyFill="1" applyBorder="1" applyAlignment="1">
      <alignment vertical="center" shrinkToFit="1"/>
    </xf>
    <xf numFmtId="0" fontId="1" fillId="2" borderId="87" xfId="3" applyFont="1" applyFill="1" applyBorder="1" applyAlignment="1">
      <alignment vertical="center" shrinkToFit="1"/>
    </xf>
    <xf numFmtId="0" fontId="4" fillId="2" borderId="46" xfId="0" applyFont="1" applyFill="1" applyBorder="1" applyAlignment="1">
      <alignment horizontal="center" vertical="center" wrapText="1"/>
    </xf>
    <xf numFmtId="0" fontId="4" fillId="2" borderId="87" xfId="0" applyFont="1" applyFill="1" applyBorder="1" applyAlignment="1">
      <alignment horizontal="center" vertical="center" wrapText="1"/>
    </xf>
    <xf numFmtId="49" fontId="1" fillId="0" borderId="87" xfId="3" applyNumberFormat="1" applyFont="1" applyBorder="1" applyAlignment="1" applyProtection="1">
      <alignment horizontal="center" vertical="center" shrinkToFit="1"/>
      <protection locked="0"/>
    </xf>
    <xf numFmtId="49" fontId="1" fillId="0" borderId="87" xfId="3" applyNumberFormat="1" applyFont="1" applyBorder="1" applyAlignment="1" applyProtection="1">
      <alignment vertical="center" shrinkToFit="1"/>
      <protection locked="0"/>
    </xf>
    <xf numFmtId="49" fontId="1" fillId="0" borderId="89" xfId="3" applyNumberFormat="1" applyFont="1" applyBorder="1" applyAlignment="1" applyProtection="1">
      <alignment horizontal="center" vertical="center" shrinkToFit="1"/>
      <protection locked="0"/>
    </xf>
    <xf numFmtId="0" fontId="1" fillId="2" borderId="13" xfId="3" applyFont="1" applyFill="1" applyBorder="1" applyAlignment="1">
      <alignment horizontal="center" vertical="center"/>
    </xf>
    <xf numFmtId="0" fontId="1" fillId="2" borderId="26" xfId="3" applyFont="1" applyFill="1" applyBorder="1" applyAlignment="1">
      <alignment horizontal="center" vertical="center"/>
    </xf>
    <xf numFmtId="0" fontId="1" fillId="5" borderId="26" xfId="3" applyFont="1" applyFill="1" applyBorder="1" applyAlignment="1">
      <alignment horizontal="center" vertical="center" shrinkToFit="1"/>
    </xf>
    <xf numFmtId="0" fontId="0" fillId="0" borderId="0" xfId="0" applyFont="1" applyAlignment="1">
      <alignment horizontal="center" vertical="center"/>
    </xf>
    <xf numFmtId="41" fontId="0" fillId="0" borderId="89" xfId="11" applyNumberFormat="1" applyFont="1" applyBorder="1" applyAlignment="1" applyProtection="1">
      <alignment vertical="center" shrinkToFit="1"/>
      <protection locked="0"/>
    </xf>
    <xf numFmtId="178" fontId="0" fillId="0" borderId="0" xfId="0" applyNumberFormat="1" applyFont="1" applyBorder="1" applyAlignment="1">
      <alignment horizontal="center" vertical="center" shrinkToFit="1"/>
    </xf>
    <xf numFmtId="41" fontId="0" fillId="0" borderId="87" xfId="11" applyNumberFormat="1" applyFont="1" applyBorder="1" applyAlignment="1" applyProtection="1">
      <alignment vertical="center" shrinkToFit="1"/>
      <protection locked="0"/>
    </xf>
    <xf numFmtId="178" fontId="0" fillId="0" borderId="57" xfId="0" applyNumberFormat="1" applyFont="1" applyBorder="1" applyAlignment="1">
      <alignment horizontal="right" vertical="center" shrinkToFit="1"/>
    </xf>
    <xf numFmtId="41" fontId="0" fillId="5" borderId="89" xfId="11" applyNumberFormat="1" applyFont="1" applyFill="1" applyBorder="1" applyAlignment="1">
      <alignment vertical="center" shrinkToFit="1"/>
    </xf>
    <xf numFmtId="0" fontId="0" fillId="0" borderId="0" xfId="0" applyFont="1" applyAlignment="1">
      <alignment vertical="center"/>
    </xf>
    <xf numFmtId="0" fontId="1" fillId="2" borderId="117" xfId="0" applyFont="1" applyFill="1" applyBorder="1" applyAlignment="1">
      <alignment horizontal="center" vertical="center" shrinkToFit="1"/>
    </xf>
    <xf numFmtId="41" fontId="0" fillId="0" borderId="70" xfId="11" applyNumberFormat="1" applyFont="1" applyBorder="1" applyAlignment="1" applyProtection="1">
      <alignment vertical="center" shrinkToFit="1"/>
      <protection locked="0"/>
    </xf>
    <xf numFmtId="41" fontId="0" fillId="0" borderId="102" xfId="11" applyNumberFormat="1" applyFont="1" applyBorder="1" applyAlignment="1" applyProtection="1">
      <alignment vertical="center" shrinkToFit="1"/>
      <protection locked="0"/>
    </xf>
    <xf numFmtId="41" fontId="0" fillId="0" borderId="107" xfId="11" applyNumberFormat="1" applyFont="1" applyBorder="1" applyAlignment="1" applyProtection="1">
      <alignment vertical="center" shrinkToFit="1"/>
      <protection locked="0"/>
    </xf>
    <xf numFmtId="41" fontId="0" fillId="5" borderId="70" xfId="11" applyNumberFormat="1" applyFont="1" applyFill="1" applyBorder="1" applyAlignment="1">
      <alignment vertical="center" shrinkToFit="1"/>
    </xf>
    <xf numFmtId="0" fontId="1" fillId="2" borderId="50" xfId="3" applyFont="1" applyFill="1" applyBorder="1" applyAlignment="1">
      <alignment horizontal="center" vertical="center"/>
    </xf>
    <xf numFmtId="0" fontId="1" fillId="2" borderId="46" xfId="0" applyFont="1" applyFill="1" applyBorder="1" applyAlignment="1">
      <alignment horizontal="center" vertical="center"/>
    </xf>
    <xf numFmtId="0" fontId="1" fillId="2" borderId="87" xfId="0" applyFont="1" applyFill="1" applyBorder="1" applyAlignment="1">
      <alignment horizontal="center" vertical="center"/>
    </xf>
    <xf numFmtId="176" fontId="2" fillId="0" borderId="87" xfId="3" applyNumberFormat="1" applyFont="1" applyBorder="1" applyAlignment="1" applyProtection="1">
      <alignment horizontal="center" vertical="center"/>
      <protection locked="0"/>
    </xf>
    <xf numFmtId="176" fontId="2" fillId="0" borderId="89" xfId="3" applyNumberFormat="1" applyFont="1" applyBorder="1" applyAlignment="1" applyProtection="1">
      <alignment horizontal="center" vertical="center"/>
      <protection locked="0"/>
    </xf>
    <xf numFmtId="0" fontId="1" fillId="2" borderId="117" xfId="0" applyFont="1" applyFill="1" applyBorder="1" applyAlignment="1">
      <alignment horizontal="center" vertical="center"/>
    </xf>
    <xf numFmtId="0" fontId="2" fillId="2" borderId="102" xfId="3" applyFont="1" applyFill="1" applyBorder="1" applyAlignment="1">
      <alignment horizontal="center" vertical="center"/>
    </xf>
    <xf numFmtId="176" fontId="2" fillId="0" borderId="102" xfId="3" applyNumberFormat="1" applyFont="1" applyBorder="1" applyAlignment="1" applyProtection="1">
      <alignment horizontal="center" vertical="center"/>
      <protection locked="0"/>
    </xf>
    <xf numFmtId="176" fontId="2" fillId="0" borderId="70" xfId="3" applyNumberFormat="1" applyFont="1" applyBorder="1" applyAlignment="1" applyProtection="1">
      <alignment horizontal="center" vertical="center"/>
      <protection locked="0"/>
    </xf>
    <xf numFmtId="0" fontId="13" fillId="0" borderId="0" xfId="3" applyFont="1" applyAlignment="1">
      <alignment horizontal="right" vertical="center"/>
    </xf>
    <xf numFmtId="0" fontId="4" fillId="0" borderId="0" xfId="5" applyFont="1">
      <alignment vertical="center"/>
    </xf>
    <xf numFmtId="0" fontId="4" fillId="0" borderId="0" xfId="5" applyFont="1" applyAlignment="1">
      <alignment vertical="top"/>
    </xf>
    <xf numFmtId="0" fontId="0" fillId="0" borderId="0" xfId="0"/>
    <xf numFmtId="0" fontId="21" fillId="0" borderId="0" xfId="5" applyFont="1" applyBorder="1" applyAlignment="1">
      <alignment vertical="center"/>
    </xf>
    <xf numFmtId="0" fontId="22" fillId="0" borderId="0" xfId="5" applyFont="1" applyAlignment="1">
      <alignment horizontal="center" vertical="center"/>
    </xf>
    <xf numFmtId="0" fontId="22" fillId="0" borderId="0" xfId="0" applyFont="1" applyAlignment="1">
      <alignment vertical="top"/>
    </xf>
    <xf numFmtId="0" fontId="4" fillId="0" borderId="0" xfId="5" applyFont="1" applyAlignment="1">
      <alignment horizontal="center" vertical="top"/>
    </xf>
    <xf numFmtId="0" fontId="4" fillId="0" borderId="0" xfId="5" applyFont="1" applyAlignment="1">
      <alignment horizontal="right" vertical="top"/>
    </xf>
    <xf numFmtId="0" fontId="1" fillId="2" borderId="113" xfId="5" applyFont="1" applyFill="1" applyBorder="1" applyAlignment="1">
      <alignment horizontal="center" vertical="center"/>
    </xf>
    <xf numFmtId="0" fontId="1" fillId="2" borderId="116" xfId="5" applyFont="1" applyFill="1" applyBorder="1" applyAlignment="1">
      <alignment horizontal="center" vertical="center"/>
    </xf>
    <xf numFmtId="0" fontId="1" fillId="2" borderId="114" xfId="5" applyFont="1" applyFill="1" applyBorder="1" applyAlignment="1">
      <alignment horizontal="center" vertical="center"/>
    </xf>
    <xf numFmtId="0" fontId="22" fillId="0" borderId="0" xfId="5" applyFont="1" applyBorder="1" applyAlignment="1">
      <alignment vertical="center"/>
    </xf>
    <xf numFmtId="0" fontId="4" fillId="0" borderId="0" xfId="5" applyFont="1" applyAlignment="1">
      <alignment horizontal="center" vertical="center"/>
    </xf>
    <xf numFmtId="0" fontId="4" fillId="0" borderId="0" xfId="5" applyFont="1" applyAlignment="1">
      <alignment horizontal="left" vertical="top" indent="1"/>
    </xf>
    <xf numFmtId="0" fontId="23" fillId="0" borderId="0" xfId="5" applyFont="1" applyAlignment="1">
      <alignment horizontal="left" vertical="top" indent="1"/>
    </xf>
    <xf numFmtId="0" fontId="4" fillId="0" borderId="0" xfId="5" applyFont="1" applyBorder="1" applyAlignment="1">
      <alignment vertical="top" wrapText="1"/>
    </xf>
    <xf numFmtId="0" fontId="8" fillId="0" borderId="15" xfId="5" applyFont="1" applyBorder="1" applyAlignment="1">
      <alignment vertical="center"/>
    </xf>
    <xf numFmtId="0" fontId="4" fillId="2" borderId="72" xfId="5" applyFont="1" applyFill="1" applyBorder="1" applyAlignment="1">
      <alignment horizontal="center" vertical="center" shrinkToFit="1"/>
    </xf>
    <xf numFmtId="49" fontId="4" fillId="0" borderId="37" xfId="0" applyNumberFormat="1" applyFont="1" applyBorder="1" applyAlignment="1" applyProtection="1">
      <alignment horizontal="center" vertical="center" shrinkToFit="1"/>
      <protection locked="0"/>
    </xf>
    <xf numFmtId="49" fontId="4" fillId="0" borderId="23" xfId="0" applyNumberFormat="1" applyFont="1" applyBorder="1" applyAlignment="1" applyProtection="1">
      <alignment horizontal="center" vertical="center" shrinkToFit="1"/>
      <protection locked="0"/>
    </xf>
    <xf numFmtId="49" fontId="4" fillId="0" borderId="24" xfId="0" applyNumberFormat="1" applyFont="1" applyBorder="1" applyAlignment="1" applyProtection="1">
      <alignment horizontal="center" vertical="center" shrinkToFit="1"/>
      <protection locked="0"/>
    </xf>
    <xf numFmtId="0" fontId="1" fillId="0" borderId="16" xfId="5" applyBorder="1">
      <alignment vertical="center"/>
    </xf>
    <xf numFmtId="0" fontId="4" fillId="0" borderId="0" xfId="5" applyFont="1" applyBorder="1" applyAlignment="1">
      <alignment horizontal="right"/>
    </xf>
    <xf numFmtId="49" fontId="4" fillId="0" borderId="57" xfId="0" applyNumberFormat="1" applyFont="1" applyBorder="1" applyAlignment="1" applyProtection="1">
      <alignment horizontal="center" vertical="center"/>
      <protection locked="0"/>
    </xf>
    <xf numFmtId="49" fontId="4" fillId="0" borderId="86" xfId="0" applyNumberFormat="1" applyFont="1" applyBorder="1" applyAlignment="1" applyProtection="1">
      <alignment horizontal="center" vertical="center"/>
      <protection locked="0"/>
    </xf>
    <xf numFmtId="49" fontId="4" fillId="0" borderId="23" xfId="0" applyNumberFormat="1" applyFont="1" applyBorder="1" applyAlignment="1" applyProtection="1">
      <alignment horizontal="center" vertical="center"/>
      <protection locked="0"/>
    </xf>
    <xf numFmtId="49" fontId="4" fillId="0" borderId="24" xfId="0" applyNumberFormat="1" applyFont="1" applyBorder="1" applyAlignment="1" applyProtection="1">
      <alignment horizontal="center" vertical="center"/>
      <protection locked="0"/>
    </xf>
    <xf numFmtId="0" fontId="5" fillId="2" borderId="46" xfId="5" applyFont="1" applyFill="1" applyBorder="1" applyAlignment="1">
      <alignment horizontal="center" vertical="center" shrinkToFit="1"/>
    </xf>
    <xf numFmtId="0" fontId="4" fillId="0" borderId="57" xfId="5" applyFont="1" applyBorder="1" applyAlignment="1" applyProtection="1">
      <alignment horizontal="center" vertical="center"/>
      <protection locked="0"/>
    </xf>
    <xf numFmtId="0" fontId="4" fillId="0" borderId="86" xfId="5" applyFont="1" applyBorder="1" applyAlignment="1" applyProtection="1">
      <alignment horizontal="center" vertical="center"/>
      <protection locked="0"/>
    </xf>
    <xf numFmtId="0" fontId="4" fillId="0" borderId="37" xfId="5" applyFont="1" applyBorder="1" applyAlignment="1" applyProtection="1">
      <alignment horizontal="center" vertical="center"/>
      <protection locked="0"/>
    </xf>
    <xf numFmtId="0" fontId="4" fillId="0" borderId="39" xfId="5" applyFont="1" applyBorder="1" applyAlignment="1" applyProtection="1">
      <alignment horizontal="center" vertical="center"/>
      <protection locked="0"/>
    </xf>
    <xf numFmtId="0" fontId="4" fillId="0" borderId="0" xfId="0" applyFont="1" applyBorder="1" applyAlignment="1">
      <alignment horizontal="right" vertical="center"/>
    </xf>
    <xf numFmtId="0" fontId="4" fillId="0" borderId="52" xfId="5" applyFont="1" applyBorder="1" applyAlignment="1" applyProtection="1">
      <alignment vertical="center" wrapText="1"/>
      <protection locked="0"/>
    </xf>
    <xf numFmtId="0" fontId="4" fillId="0" borderId="20" xfId="5" applyFont="1" applyBorder="1" applyAlignment="1" applyProtection="1">
      <alignment vertical="center" wrapText="1"/>
      <protection locked="0"/>
    </xf>
    <xf numFmtId="0" fontId="7" fillId="5" borderId="13" xfId="0" applyFont="1" applyFill="1" applyBorder="1" applyAlignment="1">
      <alignment horizontal="center" vertical="center" shrinkToFit="1"/>
    </xf>
    <xf numFmtId="176" fontId="4" fillId="0" borderId="13" xfId="0" applyNumberFormat="1"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0" xfId="5" applyFont="1" applyAlignment="1">
      <alignment vertical="center"/>
    </xf>
    <xf numFmtId="0" fontId="7" fillId="0" borderId="15" xfId="5" applyFont="1" applyBorder="1" applyAlignment="1">
      <alignment vertical="center"/>
    </xf>
    <xf numFmtId="0" fontId="4" fillId="0" borderId="52" xfId="5" applyFont="1" applyBorder="1" applyAlignment="1" applyProtection="1">
      <alignment horizontal="left" vertical="center" wrapText="1"/>
      <protection locked="0"/>
    </xf>
    <xf numFmtId="0" fontId="4" fillId="0" borderId="20" xfId="5" applyFont="1" applyBorder="1" applyAlignment="1" applyProtection="1">
      <alignment horizontal="left" vertical="center" wrapText="1"/>
      <protection locked="0"/>
    </xf>
    <xf numFmtId="0" fontId="7" fillId="5" borderId="50" xfId="0" applyFont="1" applyFill="1" applyBorder="1" applyAlignment="1">
      <alignment horizontal="center" vertical="center" shrinkToFit="1"/>
    </xf>
    <xf numFmtId="176" fontId="4" fillId="0" borderId="50" xfId="0" applyNumberFormat="1" applyFont="1" applyBorder="1" applyAlignment="1">
      <alignment horizontal="center" vertical="center" shrinkToFit="1"/>
    </xf>
    <xf numFmtId="0" fontId="4" fillId="0" borderId="26" xfId="0" applyFont="1" applyBorder="1" applyAlignment="1">
      <alignment horizontal="center" vertical="center" shrinkToFit="1"/>
    </xf>
    <xf numFmtId="0" fontId="4" fillId="2" borderId="117" xfId="0" applyFont="1" applyFill="1" applyBorder="1" applyAlignment="1">
      <alignment horizontal="center" vertical="center"/>
    </xf>
    <xf numFmtId="178" fontId="4" fillId="0" borderId="102" xfId="2" applyNumberFormat="1" applyFont="1" applyBorder="1" applyAlignment="1" applyProtection="1">
      <alignment vertical="center"/>
      <protection locked="0"/>
    </xf>
    <xf numFmtId="178" fontId="4" fillId="0" borderId="70" xfId="2" applyNumberFormat="1" applyFont="1" applyBorder="1" applyAlignment="1" applyProtection="1">
      <alignment vertical="center"/>
      <protection locked="0"/>
    </xf>
    <xf numFmtId="0" fontId="7" fillId="5" borderId="51" xfId="0" applyFont="1" applyFill="1" applyBorder="1" applyAlignment="1">
      <alignment horizontal="center" vertical="center" shrinkToFit="1"/>
    </xf>
    <xf numFmtId="0" fontId="4" fillId="0" borderId="51" xfId="0" applyFont="1" applyBorder="1" applyAlignment="1">
      <alignment horizontal="center" vertical="center"/>
    </xf>
    <xf numFmtId="0" fontId="4" fillId="0" borderId="50" xfId="0" applyFont="1" applyBorder="1" applyAlignment="1">
      <alignment horizontal="center" vertical="center" shrinkToFit="1"/>
    </xf>
    <xf numFmtId="0" fontId="7" fillId="0" borderId="0" xfId="5" applyFont="1" applyBorder="1" applyAlignment="1">
      <alignment horizontal="right" vertical="center"/>
    </xf>
    <xf numFmtId="0" fontId="1" fillId="0" borderId="4" xfId="3" applyFont="1" applyBorder="1">
      <alignment vertical="center"/>
    </xf>
    <xf numFmtId="0" fontId="1" fillId="0" borderId="0" xfId="5" applyFont="1" applyBorder="1">
      <alignment vertical="center"/>
    </xf>
    <xf numFmtId="0" fontId="24" fillId="0" borderId="0" xfId="9" applyFont="1"/>
    <xf numFmtId="0" fontId="24" fillId="0" borderId="0" xfId="9" applyFont="1" applyAlignment="1">
      <alignment horizontal="center" vertical="center"/>
    </xf>
    <xf numFmtId="0" fontId="24" fillId="0" borderId="0" xfId="9" applyFont="1" applyAlignment="1">
      <alignment vertical="center"/>
    </xf>
    <xf numFmtId="0" fontId="4" fillId="5" borderId="51" xfId="4" applyFont="1" applyFill="1" applyBorder="1" applyAlignment="1">
      <alignment horizontal="center" vertical="center" shrinkToFit="1"/>
    </xf>
    <xf numFmtId="0" fontId="25" fillId="0" borderId="0" xfId="9" applyFont="1" applyAlignment="1">
      <alignment horizontal="center" vertical="center"/>
    </xf>
    <xf numFmtId="0" fontId="24" fillId="5" borderId="51" xfId="7" applyFont="1" applyFill="1" applyBorder="1" applyAlignment="1">
      <alignment horizontal="center" vertical="center"/>
    </xf>
    <xf numFmtId="0" fontId="24" fillId="0" borderId="118" xfId="7" applyFont="1" applyBorder="1" applyAlignment="1" applyProtection="1">
      <alignment vertical="center" wrapText="1"/>
      <protection locked="0"/>
    </xf>
    <xf numFmtId="0" fontId="24" fillId="0" borderId="119" xfId="9" applyFont="1" applyBorder="1" applyAlignment="1" applyProtection="1">
      <alignment vertical="center"/>
      <protection locked="0"/>
    </xf>
    <xf numFmtId="0" fontId="24" fillId="0" borderId="51" xfId="9" applyFont="1" applyBorder="1" applyAlignment="1" applyProtection="1">
      <alignment vertical="center"/>
      <protection locked="0"/>
    </xf>
    <xf numFmtId="0" fontId="26" fillId="0" borderId="0" xfId="9" applyFont="1" applyAlignment="1">
      <alignment vertical="center"/>
    </xf>
    <xf numFmtId="0" fontId="4" fillId="0" borderId="51" xfId="0" applyFont="1" applyBorder="1" applyAlignment="1">
      <alignment horizontal="center" vertical="center" shrinkToFit="1"/>
    </xf>
    <xf numFmtId="0" fontId="24" fillId="0" borderId="118" xfId="7" applyFont="1" applyBorder="1" applyAlignment="1" applyProtection="1">
      <alignment vertical="center"/>
      <protection locked="0"/>
    </xf>
    <xf numFmtId="0" fontId="24" fillId="0" borderId="15" xfId="9" applyFont="1" applyBorder="1" applyAlignment="1">
      <alignment vertical="center"/>
    </xf>
    <xf numFmtId="0" fontId="24" fillId="0" borderId="120" xfId="9" applyFont="1" applyBorder="1" applyAlignment="1">
      <alignment horizontal="center" vertical="center"/>
    </xf>
    <xf numFmtId="0" fontId="5" fillId="0" borderId="51" xfId="8" applyFont="1" applyBorder="1" applyAlignment="1">
      <alignment horizontal="center" vertical="center" shrinkToFit="1"/>
    </xf>
    <xf numFmtId="0" fontId="24" fillId="0" borderId="15" xfId="9" applyFont="1" applyFill="1" applyBorder="1" applyAlignment="1" applyProtection="1">
      <alignment vertical="center"/>
      <protection locked="0"/>
    </xf>
    <xf numFmtId="0" fontId="24" fillId="0" borderId="121" xfId="9" applyFont="1" applyBorder="1" applyAlignment="1" applyProtection="1">
      <alignment vertical="center"/>
      <protection locked="0"/>
    </xf>
    <xf numFmtId="0" fontId="24" fillId="5" borderId="122" xfId="7" applyFont="1" applyFill="1" applyBorder="1" applyAlignment="1">
      <alignment horizontal="center" vertical="center" shrinkToFit="1"/>
    </xf>
    <xf numFmtId="0" fontId="24" fillId="0" borderId="123" xfId="7" applyFont="1" applyBorder="1" applyAlignment="1" applyProtection="1">
      <alignment horizontal="center" vertical="center"/>
      <protection locked="0"/>
    </xf>
    <xf numFmtId="0" fontId="24" fillId="0" borderId="124" xfId="9" applyFont="1" applyBorder="1" applyAlignment="1" applyProtection="1">
      <alignment horizontal="center" vertical="center"/>
      <protection locked="0"/>
    </xf>
    <xf numFmtId="0" fontId="24" fillId="0" borderId="125" xfId="9" applyFont="1" applyBorder="1" applyAlignment="1" applyProtection="1">
      <alignment horizontal="center" vertical="center"/>
      <protection locked="0"/>
    </xf>
    <xf numFmtId="0" fontId="24" fillId="0" borderId="121" xfId="9" applyFont="1" applyBorder="1" applyAlignment="1">
      <alignment vertical="center"/>
    </xf>
    <xf numFmtId="0" fontId="2" fillId="5" borderId="126" xfId="7" applyFill="1" applyBorder="1" applyAlignment="1">
      <alignment horizontal="center" vertical="center" shrinkToFit="1"/>
    </xf>
    <xf numFmtId="0" fontId="24" fillId="0" borderId="127" xfId="7" applyFont="1" applyBorder="1" applyAlignment="1" applyProtection="1">
      <alignment horizontal="center" vertical="center"/>
      <protection locked="0"/>
    </xf>
    <xf numFmtId="0" fontId="24" fillId="0" borderId="15" xfId="9" applyFont="1" applyBorder="1" applyAlignment="1" applyProtection="1">
      <alignment horizontal="center" vertical="center"/>
      <protection locked="0"/>
    </xf>
    <xf numFmtId="0" fontId="24" fillId="0" borderId="26" xfId="9" applyFont="1" applyBorder="1" applyAlignment="1" applyProtection="1">
      <alignment horizontal="center" vertical="center"/>
      <protection locked="0"/>
    </xf>
    <xf numFmtId="0" fontId="24" fillId="0" borderId="127" xfId="7" applyFont="1" applyBorder="1" applyAlignment="1">
      <alignment vertical="center"/>
    </xf>
    <xf numFmtId="0" fontId="24" fillId="0" borderId="26" xfId="9" applyFont="1" applyBorder="1" applyAlignment="1">
      <alignment vertical="center"/>
    </xf>
    <xf numFmtId="0" fontId="24" fillId="0" borderId="127" xfId="7" applyFont="1" applyBorder="1" applyAlignment="1" applyProtection="1">
      <alignment vertical="center"/>
      <protection locked="0"/>
    </xf>
    <xf numFmtId="0" fontId="24" fillId="0" borderId="26" xfId="9" applyFont="1" applyBorder="1" applyAlignment="1" applyProtection="1">
      <alignment vertical="center"/>
      <protection locked="0"/>
    </xf>
    <xf numFmtId="0" fontId="2" fillId="5" borderId="128" xfId="7" applyFill="1" applyBorder="1" applyAlignment="1">
      <alignment horizontal="center" vertical="center" shrinkToFit="1"/>
    </xf>
    <xf numFmtId="0" fontId="24" fillId="0" borderId="129" xfId="7" applyFont="1" applyBorder="1" applyAlignment="1">
      <alignment vertical="center"/>
    </xf>
    <xf numFmtId="0" fontId="24" fillId="0" borderId="54" xfId="9" applyFont="1" applyBorder="1" applyAlignment="1">
      <alignment vertical="center"/>
    </xf>
    <xf numFmtId="0" fontId="24" fillId="0" borderId="50" xfId="9" applyFont="1" applyBorder="1" applyAlignment="1">
      <alignment vertical="center"/>
    </xf>
    <xf numFmtId="0" fontId="24" fillId="0" borderId="0" xfId="9" applyFont="1" applyAlignment="1">
      <alignment horizontal="center"/>
    </xf>
    <xf numFmtId="0" fontId="24" fillId="0" borderId="130" xfId="9" applyFont="1" applyBorder="1" applyAlignment="1">
      <alignment vertical="center"/>
    </xf>
    <xf numFmtId="0" fontId="24" fillId="5" borderId="51" xfId="7" applyFont="1" applyFill="1" applyBorder="1" applyAlignment="1">
      <alignment horizontal="center" vertical="center" wrapText="1"/>
    </xf>
    <xf numFmtId="0" fontId="24" fillId="0" borderId="118" xfId="7" applyFont="1" applyBorder="1" applyAlignment="1" applyProtection="1">
      <alignment horizontal="center" vertical="center"/>
      <protection locked="0"/>
    </xf>
    <xf numFmtId="0" fontId="24" fillId="0" borderId="119" xfId="9" applyFont="1" applyBorder="1" applyAlignment="1" applyProtection="1">
      <alignment horizontal="center" vertical="center"/>
      <protection locked="0"/>
    </xf>
    <xf numFmtId="0" fontId="24" fillId="0" borderId="51" xfId="9" applyFont="1" applyBorder="1" applyAlignment="1" applyProtection="1">
      <alignment horizontal="center" vertical="center"/>
      <protection locked="0"/>
    </xf>
    <xf numFmtId="0" fontId="27" fillId="0" borderId="0" xfId="8" applyFont="1"/>
    <xf numFmtId="0" fontId="28" fillId="0" borderId="0" xfId="9" applyFont="1"/>
    <xf numFmtId="0" fontId="24" fillId="0" borderId="4" xfId="9" applyFont="1" applyBorder="1" applyAlignment="1">
      <alignment horizontal="center" vertical="center" wrapText="1"/>
    </xf>
    <xf numFmtId="0" fontId="27" fillId="0" borderId="0" xfId="9" applyFont="1" applyAlignment="1">
      <alignment vertical="center"/>
    </xf>
    <xf numFmtId="0" fontId="0" fillId="0" borderId="0" xfId="0" applyAlignment="1">
      <alignment vertical="top" textRotation="255"/>
    </xf>
    <xf numFmtId="0" fontId="0" fillId="0" borderId="0" xfId="0" applyAlignment="1">
      <alignment vertical="center" textRotation="255"/>
    </xf>
    <xf numFmtId="49" fontId="0" fillId="0" borderId="0" xfId="0" applyNumberFormat="1" applyAlignment="1">
      <alignment vertical="top" shrinkToFit="1"/>
    </xf>
    <xf numFmtId="0" fontId="0" fillId="0" borderId="0" xfId="0" applyAlignment="1">
      <alignment horizontal="center" vertical="top" textRotation="255" shrinkToFit="1"/>
    </xf>
    <xf numFmtId="49" fontId="0" fillId="0" borderId="51" xfId="0" applyNumberFormat="1" applyBorder="1" applyAlignment="1">
      <alignment vertical="top" textRotation="255" shrinkToFit="1"/>
    </xf>
    <xf numFmtId="0" fontId="0" fillId="0" borderId="51" xfId="0" applyBorder="1" applyAlignment="1">
      <alignment vertical="top" textRotation="255"/>
    </xf>
    <xf numFmtId="176" fontId="0" fillId="0" borderId="51" xfId="0" applyNumberFormat="1" applyBorder="1" applyAlignment="1">
      <alignment horizontal="center" vertical="top" textRotation="255" shrinkToFit="1"/>
    </xf>
    <xf numFmtId="176" fontId="0" fillId="0" borderId="51" xfId="0" applyNumberFormat="1" applyBorder="1" applyAlignment="1">
      <alignment horizontal="center" vertical="top"/>
    </xf>
    <xf numFmtId="0" fontId="0" fillId="0" borderId="51" xfId="0" applyBorder="1" applyAlignment="1">
      <alignment horizontal="center" vertical="top" textRotation="255" shrinkToFit="1"/>
    </xf>
    <xf numFmtId="49" fontId="0" fillId="0" borderId="51" xfId="0" applyNumberFormat="1" applyBorder="1" applyAlignment="1">
      <alignment horizontal="center" vertical="top" textRotation="255" shrinkToFit="1"/>
    </xf>
    <xf numFmtId="178" fontId="0" fillId="0" borderId="51" xfId="0" applyNumberFormat="1" applyBorder="1" applyAlignment="1">
      <alignment horizontal="center" vertical="top" textRotation="255" shrinkToFit="1"/>
    </xf>
    <xf numFmtId="177" fontId="0" fillId="0" borderId="51" xfId="0" applyNumberFormat="1" applyBorder="1" applyAlignment="1">
      <alignment horizontal="center" vertical="top" textRotation="255" shrinkToFit="1"/>
    </xf>
    <xf numFmtId="49" fontId="0" fillId="0" borderId="51" xfId="0" applyNumberFormat="1" applyFont="1" applyFill="1" applyBorder="1" applyAlignment="1">
      <alignment vertical="top" textRotation="255"/>
    </xf>
    <xf numFmtId="0" fontId="2" fillId="0" borderId="0" xfId="6"/>
    <xf numFmtId="0" fontId="30" fillId="6" borderId="0" xfId="6" applyFont="1" applyFill="1" applyAlignment="1">
      <alignment vertical="center"/>
    </xf>
    <xf numFmtId="0" fontId="30" fillId="0" borderId="0" xfId="6" applyFont="1" applyAlignment="1">
      <alignment horizontal="center"/>
    </xf>
    <xf numFmtId="0" fontId="31" fillId="6" borderId="131" xfId="6" applyFont="1" applyFill="1" applyBorder="1" applyAlignment="1">
      <alignment horizontal="center" vertical="center"/>
    </xf>
    <xf numFmtId="0" fontId="32" fillId="6" borderId="132" xfId="6" applyFont="1" applyFill="1" applyBorder="1" applyAlignment="1">
      <alignment horizontal="center" vertical="center"/>
    </xf>
    <xf numFmtId="0" fontId="31" fillId="6" borderId="133" xfId="6" applyFont="1" applyFill="1" applyBorder="1" applyAlignment="1">
      <alignment horizontal="center" vertical="center"/>
    </xf>
    <xf numFmtId="0" fontId="31" fillId="6" borderId="134" xfId="6" applyFont="1" applyFill="1" applyBorder="1" applyAlignment="1">
      <alignment horizontal="center" vertical="center"/>
    </xf>
    <xf numFmtId="0" fontId="31" fillId="6" borderId="135" xfId="6" applyFont="1" applyFill="1" applyBorder="1" applyAlignment="1">
      <alignment horizontal="center" vertical="center"/>
    </xf>
    <xf numFmtId="0" fontId="31" fillId="6" borderId="132" xfId="6" applyFont="1" applyFill="1" applyBorder="1" applyAlignment="1">
      <alignment horizontal="center" vertical="center"/>
    </xf>
    <xf numFmtId="0" fontId="31" fillId="6" borderId="136" xfId="6" applyFont="1" applyFill="1" applyBorder="1" applyAlignment="1">
      <alignment horizontal="center" vertical="center"/>
    </xf>
    <xf numFmtId="0" fontId="31" fillId="6" borderId="137" xfId="6" applyFont="1" applyFill="1" applyBorder="1" applyAlignment="1">
      <alignment horizontal="center" vertical="center"/>
    </xf>
    <xf numFmtId="0" fontId="2" fillId="6" borderId="132" xfId="6" applyFill="1" applyBorder="1" applyAlignment="1">
      <alignment horizontal="center" vertical="center"/>
    </xf>
    <xf numFmtId="0" fontId="2" fillId="6" borderId="133" xfId="6" applyFill="1" applyBorder="1" applyAlignment="1">
      <alignment horizontal="center" vertical="center"/>
    </xf>
    <xf numFmtId="0" fontId="2" fillId="6" borderId="134" xfId="6" applyFill="1" applyBorder="1" applyAlignment="1">
      <alignment horizontal="center" vertical="center"/>
    </xf>
    <xf numFmtId="0" fontId="2" fillId="6" borderId="135" xfId="6" applyFill="1" applyBorder="1" applyAlignment="1">
      <alignment horizontal="center" vertical="center"/>
    </xf>
    <xf numFmtId="0" fontId="2" fillId="6" borderId="138" xfId="6" applyFill="1" applyBorder="1" applyAlignment="1">
      <alignment horizontal="center" vertical="center"/>
    </xf>
    <xf numFmtId="0" fontId="2" fillId="0" borderId="139" xfId="6" applyBorder="1" applyAlignment="1">
      <alignment horizontal="center" vertical="center"/>
    </xf>
    <xf numFmtId="0" fontId="2" fillId="0" borderId="134" xfId="6" applyBorder="1" applyAlignment="1">
      <alignment horizontal="center" vertical="center"/>
    </xf>
    <xf numFmtId="0" fontId="2" fillId="0" borderId="135" xfId="6" applyBorder="1" applyAlignment="1">
      <alignment horizontal="center" vertical="center"/>
    </xf>
    <xf numFmtId="0" fontId="2" fillId="0" borderId="133" xfId="6" applyBorder="1" applyAlignment="1">
      <alignment horizontal="center" vertical="center"/>
    </xf>
    <xf numFmtId="0" fontId="2" fillId="0" borderId="132" xfId="6" applyBorder="1" applyAlignment="1">
      <alignment horizontal="center" vertical="center"/>
    </xf>
    <xf numFmtId="0" fontId="2" fillId="0" borderId="137" xfId="6" applyBorder="1" applyAlignment="1">
      <alignment horizontal="center" vertical="center"/>
    </xf>
    <xf numFmtId="0" fontId="2" fillId="0" borderId="138" xfId="6" applyBorder="1" applyAlignment="1">
      <alignment horizontal="center" vertical="center"/>
    </xf>
    <xf numFmtId="0" fontId="2" fillId="0" borderId="140" xfId="6" applyBorder="1"/>
    <xf numFmtId="0" fontId="30" fillId="0" borderId="0" xfId="6" applyFont="1"/>
    <xf numFmtId="0" fontId="31" fillId="6" borderId="141" xfId="6" applyFont="1" applyFill="1" applyBorder="1" applyAlignment="1">
      <alignment horizontal="center" vertical="center"/>
    </xf>
    <xf numFmtId="0" fontId="26" fillId="6" borderId="51" xfId="6" applyFont="1" applyFill="1" applyBorder="1" applyAlignment="1">
      <alignment horizontal="center" vertical="center"/>
    </xf>
    <xf numFmtId="0" fontId="31" fillId="6" borderId="142" xfId="6" applyFont="1" applyFill="1" applyBorder="1" applyAlignment="1">
      <alignment horizontal="center" vertical="center" shrinkToFit="1"/>
    </xf>
    <xf numFmtId="0" fontId="31" fillId="6" borderId="143" xfId="6" applyFont="1" applyFill="1" applyBorder="1" applyAlignment="1">
      <alignment horizontal="center" vertical="center" shrinkToFit="1"/>
    </xf>
    <xf numFmtId="0" fontId="31" fillId="6" borderId="119" xfId="6" applyFont="1" applyFill="1" applyBorder="1" applyAlignment="1">
      <alignment horizontal="center" vertical="center" shrinkToFit="1"/>
    </xf>
    <xf numFmtId="0" fontId="31" fillId="6" borderId="51" xfId="6" applyFont="1" applyFill="1" applyBorder="1" applyAlignment="1">
      <alignment horizontal="center" vertical="center" shrinkToFit="1"/>
    </xf>
    <xf numFmtId="0" fontId="31" fillId="6" borderId="142" xfId="6" applyFont="1" applyFill="1" applyBorder="1" applyAlignment="1">
      <alignment horizontal="center" vertical="center" wrapText="1" shrinkToFit="1"/>
    </xf>
    <xf numFmtId="0" fontId="32" fillId="6" borderId="143" xfId="6" applyFont="1" applyFill="1" applyBorder="1" applyAlignment="1">
      <alignment horizontal="left" vertical="center" shrinkToFit="1"/>
    </xf>
    <xf numFmtId="0" fontId="31" fillId="6" borderId="118" xfId="6" applyFont="1" applyFill="1" applyBorder="1" applyAlignment="1">
      <alignment horizontal="center" vertical="center" shrinkToFit="1"/>
    </xf>
    <xf numFmtId="0" fontId="2" fillId="6" borderId="51" xfId="6" applyFill="1" applyBorder="1" applyAlignment="1">
      <alignment horizontal="center" vertical="center"/>
    </xf>
    <xf numFmtId="0" fontId="2" fillId="6" borderId="142" xfId="6" applyFill="1" applyBorder="1" applyAlignment="1">
      <alignment horizontal="center" vertical="center"/>
    </xf>
    <xf numFmtId="0" fontId="2" fillId="6" borderId="143" xfId="6" applyFill="1" applyBorder="1" applyAlignment="1">
      <alignment horizontal="center" vertical="center"/>
    </xf>
    <xf numFmtId="0" fontId="2" fillId="6" borderId="119" xfId="6" applyFill="1" applyBorder="1" applyAlignment="1">
      <alignment horizontal="center" vertical="center"/>
    </xf>
    <xf numFmtId="0" fontId="2" fillId="6" borderId="144" xfId="6" applyFill="1" applyBorder="1" applyAlignment="1">
      <alignment horizontal="center" vertical="center"/>
    </xf>
    <xf numFmtId="0" fontId="2" fillId="0" borderId="145" xfId="6" applyBorder="1" applyAlignment="1">
      <alignment horizontal="center" vertical="center" justifyLastLine="1"/>
    </xf>
    <xf numFmtId="0" fontId="2" fillId="0" borderId="143" xfId="6" applyBorder="1" applyAlignment="1">
      <alignment horizontal="center" vertical="center" justifyLastLine="1"/>
    </xf>
    <xf numFmtId="0" fontId="2" fillId="0" borderId="119" xfId="6" applyBorder="1" applyAlignment="1">
      <alignment horizontal="center" vertical="center" justifyLastLine="1"/>
    </xf>
    <xf numFmtId="0" fontId="2" fillId="0" borderId="142" xfId="6" applyBorder="1" applyAlignment="1">
      <alignment horizontal="center" vertical="center" justifyLastLine="1"/>
    </xf>
    <xf numFmtId="0" fontId="2" fillId="0" borderId="51" xfId="6" applyBorder="1" applyAlignment="1">
      <alignment horizontal="distributed" vertical="center" justifyLastLine="1"/>
    </xf>
    <xf numFmtId="0" fontId="2" fillId="0" borderId="142" xfId="6" applyBorder="1" applyAlignment="1">
      <alignment horizontal="distributed" vertical="center" justifyLastLine="1"/>
    </xf>
    <xf numFmtId="0" fontId="2" fillId="0" borderId="142" xfId="6" applyBorder="1" applyAlignment="1">
      <alignment horizontal="distributed" vertical="center" wrapText="1" justifyLastLine="1"/>
    </xf>
    <xf numFmtId="0" fontId="2" fillId="0" borderId="143" xfId="6" applyBorder="1" applyAlignment="1">
      <alignment horizontal="distributed" vertical="center" wrapText="1" justifyLastLine="1"/>
    </xf>
    <xf numFmtId="0" fontId="2" fillId="0" borderId="119" xfId="6" applyBorder="1" applyAlignment="1">
      <alignment horizontal="distributed" vertical="center" wrapText="1" justifyLastLine="1"/>
    </xf>
    <xf numFmtId="0" fontId="2" fillId="0" borderId="143" xfId="6" applyBorder="1" applyAlignment="1">
      <alignment horizontal="distributed" vertical="center" justifyLastLine="1"/>
    </xf>
    <xf numFmtId="0" fontId="2" fillId="0" borderId="119" xfId="6" applyBorder="1" applyAlignment="1">
      <alignment horizontal="distributed" vertical="center" justifyLastLine="1"/>
    </xf>
    <xf numFmtId="0" fontId="2" fillId="0" borderId="144" xfId="6" applyBorder="1" applyAlignment="1">
      <alignment horizontal="center" vertical="center" justifyLastLine="1"/>
    </xf>
    <xf numFmtId="0" fontId="2" fillId="0" borderId="145" xfId="6" applyBorder="1" applyAlignment="1">
      <alignment horizontal="distributed" vertical="center" justifyLastLine="1" shrinkToFit="1"/>
    </xf>
    <xf numFmtId="0" fontId="2" fillId="0" borderId="143" xfId="6" applyBorder="1" applyAlignment="1">
      <alignment horizontal="distributed" justifyLastLine="1" shrinkToFit="1"/>
    </xf>
    <xf numFmtId="0" fontId="2" fillId="0" borderId="119" xfId="6" applyBorder="1" applyAlignment="1">
      <alignment horizontal="distributed" justifyLastLine="1" shrinkToFit="1"/>
    </xf>
    <xf numFmtId="0" fontId="2" fillId="0" borderId="142" xfId="6" applyBorder="1" applyAlignment="1">
      <alignment horizontal="distributed" vertical="center" justifyLastLine="1" shrinkToFit="1"/>
    </xf>
    <xf numFmtId="0" fontId="2" fillId="0" borderId="143" xfId="6" applyBorder="1" applyAlignment="1">
      <alignment horizontal="distributed" vertical="center" justifyLastLine="1" shrinkToFit="1"/>
    </xf>
    <xf numFmtId="0" fontId="2" fillId="0" borderId="119" xfId="6" applyBorder="1" applyAlignment="1">
      <alignment horizontal="distributed" vertical="center" justifyLastLine="1" shrinkToFit="1"/>
    </xf>
    <xf numFmtId="0" fontId="2" fillId="0" borderId="142" xfId="6" applyBorder="1" applyAlignment="1">
      <alignment horizontal="distributed" vertical="center" wrapText="1" justifyLastLine="1" shrinkToFit="1"/>
    </xf>
    <xf numFmtId="0" fontId="2" fillId="0" borderId="144" xfId="6" applyBorder="1" applyAlignment="1">
      <alignment horizontal="distributed" vertical="center" justifyLastLine="1"/>
    </xf>
    <xf numFmtId="0" fontId="2" fillId="0" borderId="146" xfId="6" applyBorder="1"/>
    <xf numFmtId="0" fontId="31" fillId="6" borderId="147" xfId="6" applyFont="1" applyFill="1" applyBorder="1" applyAlignment="1">
      <alignment horizontal="center" vertical="center"/>
    </xf>
    <xf numFmtId="0" fontId="32" fillId="6" borderId="142" xfId="6" applyFont="1" applyFill="1" applyBorder="1" applyAlignment="1">
      <alignment horizontal="center" vertical="center" shrinkToFit="1"/>
    </xf>
    <xf numFmtId="0" fontId="32" fillId="6" borderId="119" xfId="6" applyFont="1" applyFill="1" applyBorder="1" applyAlignment="1">
      <alignment horizontal="center" vertical="center" shrinkToFit="1"/>
    </xf>
    <xf numFmtId="0" fontId="2" fillId="0" borderId="119" xfId="6" applyBorder="1" applyAlignment="1">
      <alignment horizontal="center" vertical="center" shrinkToFit="1"/>
    </xf>
    <xf numFmtId="0" fontId="2" fillId="0" borderId="51" xfId="6" applyBorder="1" applyAlignment="1">
      <alignment horizontal="center" vertical="center" shrinkToFit="1"/>
    </xf>
    <xf numFmtId="0" fontId="2" fillId="0" borderId="118" xfId="6" applyBorder="1" applyAlignment="1">
      <alignment horizontal="center" vertical="center" shrinkToFit="1"/>
    </xf>
    <xf numFmtId="0" fontId="2" fillId="0" borderId="148" xfId="6" applyBorder="1" applyAlignment="1">
      <alignment horizontal="center"/>
    </xf>
    <xf numFmtId="0" fontId="2" fillId="0" borderId="51" xfId="6" applyBorder="1" applyAlignment="1">
      <alignment horizontal="center"/>
    </xf>
    <xf numFmtId="0" fontId="2" fillId="0" borderId="13" xfId="6" applyBorder="1" applyAlignment="1">
      <alignment horizontal="center"/>
    </xf>
    <xf numFmtId="0" fontId="2" fillId="0" borderId="118" xfId="6" applyBorder="1" applyAlignment="1">
      <alignment horizontal="center"/>
    </xf>
    <xf numFmtId="0" fontId="2" fillId="0" borderId="142" xfId="6" applyBorder="1" applyAlignment="1">
      <alignment horizontal="center"/>
    </xf>
    <xf numFmtId="0" fontId="2" fillId="0" borderId="143" xfId="6" applyBorder="1" applyAlignment="1">
      <alignment horizontal="center"/>
    </xf>
    <xf numFmtId="0" fontId="2" fillId="0" borderId="144" xfId="6" applyBorder="1" applyAlignment="1">
      <alignment horizontal="center"/>
    </xf>
    <xf numFmtId="0" fontId="31" fillId="6" borderId="149" xfId="6" applyFont="1" applyFill="1" applyBorder="1" applyAlignment="1">
      <alignment horizontal="center" vertical="center"/>
    </xf>
    <xf numFmtId="0" fontId="32" fillId="6" borderId="51" xfId="6" applyFont="1" applyFill="1" applyBorder="1" applyAlignment="1">
      <alignment vertical="center" shrinkToFit="1"/>
    </xf>
    <xf numFmtId="49" fontId="31" fillId="6" borderId="51" xfId="6" applyNumberFormat="1" applyFont="1" applyFill="1" applyBorder="1" applyAlignment="1">
      <alignment horizontal="center" vertical="center"/>
    </xf>
    <xf numFmtId="49" fontId="31" fillId="6" borderId="142" xfId="6" applyNumberFormat="1" applyFont="1" applyFill="1" applyBorder="1" applyAlignment="1">
      <alignment horizontal="center" vertical="center"/>
    </xf>
    <xf numFmtId="49" fontId="31" fillId="6" borderId="119" xfId="6" applyNumberFormat="1" applyFont="1" applyFill="1" applyBorder="1" applyAlignment="1">
      <alignment horizontal="center" vertical="center"/>
    </xf>
    <xf numFmtId="49" fontId="31" fillId="6" borderId="118" xfId="6" applyNumberFormat="1" applyFont="1" applyFill="1" applyBorder="1" applyAlignment="1">
      <alignment horizontal="center" vertical="center"/>
    </xf>
    <xf numFmtId="49" fontId="2" fillId="6" borderId="119" xfId="6" applyNumberFormat="1" applyFill="1" applyBorder="1" applyAlignment="1">
      <alignment horizontal="center" vertical="center"/>
    </xf>
    <xf numFmtId="49" fontId="2" fillId="6" borderId="51" xfId="6" applyNumberFormat="1" applyFill="1" applyBorder="1" applyAlignment="1">
      <alignment horizontal="center" vertical="center"/>
    </xf>
    <xf numFmtId="49" fontId="2" fillId="6" borderId="118" xfId="6" applyNumberFormat="1" applyFill="1" applyBorder="1" applyAlignment="1">
      <alignment horizontal="center" vertical="center"/>
    </xf>
    <xf numFmtId="49" fontId="2" fillId="0" borderId="148" xfId="6" applyNumberFormat="1" applyBorder="1" applyAlignment="1">
      <alignment horizontal="center" shrinkToFit="1"/>
    </xf>
    <xf numFmtId="49" fontId="2" fillId="0" borderId="51" xfId="6" applyNumberFormat="1" applyBorder="1" applyAlignment="1">
      <alignment horizontal="center" shrinkToFit="1"/>
    </xf>
    <xf numFmtId="49" fontId="2" fillId="0" borderId="51" xfId="6" applyNumberFormat="1" applyBorder="1" applyAlignment="1">
      <alignment horizontal="center" vertical="center" shrinkToFit="1"/>
    </xf>
    <xf numFmtId="49" fontId="2" fillId="0" borderId="50" xfId="6" applyNumberFormat="1" applyBorder="1" applyAlignment="1">
      <alignment horizontal="center" shrinkToFit="1"/>
    </xf>
    <xf numFmtId="49" fontId="2" fillId="0" borderId="118" xfId="6" applyNumberFormat="1" applyBorder="1" applyAlignment="1">
      <alignment horizontal="center" shrinkToFit="1"/>
    </xf>
    <xf numFmtId="49" fontId="2" fillId="0" borderId="148" xfId="6" applyNumberFormat="1" applyBorder="1" applyAlignment="1">
      <alignment horizontal="center" vertical="center"/>
    </xf>
    <xf numFmtId="49" fontId="2" fillId="0" borderId="51" xfId="6" applyNumberFormat="1" applyBorder="1" applyAlignment="1">
      <alignment horizontal="center" vertical="center"/>
    </xf>
    <xf numFmtId="49" fontId="2" fillId="0" borderId="51" xfId="6" applyNumberFormat="1" applyBorder="1" applyAlignment="1">
      <alignment horizontal="center" vertical="center" wrapText="1"/>
    </xf>
    <xf numFmtId="49" fontId="2" fillId="0" borderId="142" xfId="6" applyNumberFormat="1" applyBorder="1" applyAlignment="1">
      <alignment horizontal="center" vertical="center"/>
    </xf>
    <xf numFmtId="49" fontId="2" fillId="0" borderId="118" xfId="6" applyNumberFormat="1" applyBorder="1" applyAlignment="1">
      <alignment horizontal="center" vertical="center"/>
    </xf>
    <xf numFmtId="0" fontId="31" fillId="6" borderId="150" xfId="6" applyFont="1" applyFill="1" applyBorder="1" applyAlignment="1">
      <alignment horizontal="center" vertical="center"/>
    </xf>
    <xf numFmtId="0" fontId="26" fillId="6" borderId="151" xfId="6" applyFont="1" applyFill="1" applyBorder="1" applyAlignment="1">
      <alignment horizontal="center" vertical="center"/>
    </xf>
    <xf numFmtId="0" fontId="33" fillId="6" borderId="151" xfId="6" applyFont="1" applyFill="1" applyBorder="1" applyAlignment="1">
      <alignment vertical="center" shrinkToFit="1"/>
    </xf>
    <xf numFmtId="0" fontId="32" fillId="6" borderId="151" xfId="6" applyFont="1" applyFill="1" applyBorder="1" applyAlignment="1">
      <alignment vertical="center" shrinkToFit="1"/>
    </xf>
    <xf numFmtId="0" fontId="33" fillId="6" borderId="152" xfId="6" applyFont="1" applyFill="1" applyBorder="1" applyAlignment="1">
      <alignment vertical="center" shrinkToFit="1"/>
    </xf>
    <xf numFmtId="0" fontId="33" fillId="6" borderId="153" xfId="6" applyFont="1" applyFill="1" applyBorder="1" applyAlignment="1">
      <alignment vertical="center" shrinkToFit="1"/>
    </xf>
    <xf numFmtId="0" fontId="33" fillId="6" borderId="154" xfId="6" applyFont="1" applyFill="1" applyBorder="1" applyAlignment="1">
      <alignment vertical="center" shrinkToFit="1"/>
    </xf>
    <xf numFmtId="0" fontId="33" fillId="6" borderId="155" xfId="6" applyFont="1" applyFill="1" applyBorder="1" applyAlignment="1">
      <alignment vertical="center" shrinkToFit="1"/>
    </xf>
    <xf numFmtId="0" fontId="33" fillId="6" borderId="156" xfId="6" applyFont="1" applyFill="1" applyBorder="1" applyAlignment="1">
      <alignment vertical="center" shrinkToFit="1"/>
    </xf>
    <xf numFmtId="0" fontId="33" fillId="6" borderId="157" xfId="6" applyFont="1" applyFill="1" applyBorder="1" applyAlignment="1">
      <alignment vertical="center" shrinkToFit="1"/>
    </xf>
    <xf numFmtId="0" fontId="33" fillId="6" borderId="158" xfId="6" applyFont="1" applyFill="1" applyBorder="1" applyAlignment="1">
      <alignment vertical="center" shrinkToFit="1"/>
    </xf>
    <xf numFmtId="0" fontId="33" fillId="6" borderId="153" xfId="6" applyFont="1" applyFill="1" applyBorder="1" applyAlignment="1">
      <alignment horizontal="left" vertical="center" shrinkToFit="1"/>
    </xf>
    <xf numFmtId="0" fontId="33" fillId="6" borderId="154" xfId="6" applyFont="1" applyFill="1" applyBorder="1" applyAlignment="1">
      <alignment horizontal="left" vertical="center" shrinkToFit="1"/>
    </xf>
    <xf numFmtId="0" fontId="2" fillId="6" borderId="151" xfId="6" applyFill="1" applyBorder="1" applyAlignment="1">
      <alignment vertical="center"/>
    </xf>
    <xf numFmtId="0" fontId="2" fillId="6" borderId="155" xfId="6" applyFill="1" applyBorder="1" applyAlignment="1">
      <alignment vertical="center"/>
    </xf>
    <xf numFmtId="0" fontId="2" fillId="0" borderId="159" xfId="6" applyBorder="1"/>
    <xf numFmtId="0" fontId="2" fillId="0" borderId="151" xfId="6" applyBorder="1"/>
    <xf numFmtId="0" fontId="2" fillId="0" borderId="152" xfId="6" applyBorder="1"/>
    <xf numFmtId="0" fontId="2" fillId="0" borderId="151" xfId="6" applyBorder="1" applyAlignment="1">
      <alignment vertical="center"/>
    </xf>
    <xf numFmtId="0" fontId="2" fillId="0" borderId="155" xfId="6" applyBorder="1"/>
    <xf numFmtId="0" fontId="2" fillId="0" borderId="159" xfId="6" applyBorder="1" applyAlignment="1">
      <alignment vertical="center" wrapText="1" shrinkToFit="1"/>
    </xf>
    <xf numFmtId="0" fontId="2" fillId="0" borderId="151" xfId="6" applyBorder="1" applyAlignment="1">
      <alignment vertical="center" wrapText="1" shrinkToFit="1"/>
    </xf>
    <xf numFmtId="0" fontId="2" fillId="0" borderId="160" xfId="6" applyBorder="1" applyAlignment="1">
      <alignment vertical="center" wrapText="1" shrinkToFit="1"/>
    </xf>
    <xf numFmtId="0" fontId="2" fillId="0" borderId="153" xfId="6" applyBorder="1" applyAlignment="1">
      <alignment vertical="center" wrapText="1" shrinkToFit="1"/>
    </xf>
    <xf numFmtId="0" fontId="2" fillId="0" borderId="155" xfId="6" applyBorder="1" applyAlignment="1">
      <alignment vertical="center" wrapText="1" shrinkToFit="1"/>
    </xf>
    <xf numFmtId="0" fontId="2" fillId="0" borderId="161" xfId="6" applyBorder="1"/>
  </cellXfs>
  <cellStyles count="12">
    <cellStyle name="桁区切り 2" xfId="1"/>
    <cellStyle name="桁区切り_【案】業者カード（工事R8-9）" xfId="2"/>
    <cellStyle name="標準" xfId="0" builtinId="0"/>
    <cellStyle name="標準 2" xfId="3"/>
    <cellStyle name="標準 2_【案】業者カード（工事R8-9）" xfId="4"/>
    <cellStyle name="標準_【案】業者カード（工事R8-9）_1" xfId="5"/>
    <cellStyle name="標準_様式2（R8-9申請書・少額）V3" xfId="6"/>
    <cellStyle name="標準_様式4（役員名簿）" xfId="7"/>
    <cellStyle name="標準_様式4（役員名簿）_1_【案】業者カード（工事R8-9）" xfId="8"/>
    <cellStyle name="標準_様式4（役員名簿）_【案】業者カード（工事R8-9）" xfId="9"/>
    <cellStyle name="桁区切り" xfId="10" builtinId="6"/>
    <cellStyle name="通貨" xfId="11" builtinId="7"/>
  </cellStyles>
  <dxfs count="7">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s>
  <tableStyles count="0" defaultTableStyle="TableStyleMedium2" defaultPivotStyle="PivotStyleMedium9"/>
  <colors>
    <mruColors>
      <color rgb="FFFFE9E9"/>
      <color rgb="FFFFA0A0"/>
      <color rgb="FFFFA0C0"/>
      <color rgb="FF004A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externalLink" Target="externalLinks/externalLink1.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ctrlProps/ctrlProp1.xml><?xml version="1.0" encoding="utf-8"?>
<formControlPr xmlns="http://schemas.microsoft.com/office/spreadsheetml/2009/9/main" objectType="CheckBox" fmlaLink="$BT$5" lockText="1" noThreeD="1"/>
</file>

<file path=xl/ctrlProps/ctrlProp10.xml><?xml version="1.0" encoding="utf-8"?>
<formControlPr xmlns="http://schemas.microsoft.com/office/spreadsheetml/2009/9/main" objectType="CheckBox" fmlaLink="$BV$5" lockText="1" noThreeD="1"/>
</file>

<file path=xl/ctrlProps/ctrlProp100.xml><?xml version="1.0" encoding="utf-8"?>
<formControlPr xmlns="http://schemas.microsoft.com/office/spreadsheetml/2009/9/main" objectType="CheckBox" fmlaLink="$CJ$21" lockText="1" noThreeD="1"/>
</file>

<file path=xl/ctrlProps/ctrlProp101.xml><?xml version="1.0" encoding="utf-8"?>
<formControlPr xmlns="http://schemas.microsoft.com/office/spreadsheetml/2009/9/main" objectType="CheckBox" fmlaLink="$CK$21" lockText="1" noThreeD="1"/>
</file>

<file path=xl/ctrlProps/ctrlProp102.xml><?xml version="1.0" encoding="utf-8"?>
<formControlPr xmlns="http://schemas.microsoft.com/office/spreadsheetml/2009/9/main" objectType="CheckBox" fmlaLink="$BT$22" lockText="1" noThreeD="1"/>
</file>

<file path=xl/ctrlProps/ctrlProp103.xml><?xml version="1.0" encoding="utf-8"?>
<formControlPr xmlns="http://schemas.microsoft.com/office/spreadsheetml/2009/9/main" objectType="CheckBox" fmlaLink="$BU$22" lockText="1" noThreeD="1"/>
</file>

<file path=xl/ctrlProps/ctrlProp104.xml><?xml version="1.0" encoding="utf-8"?>
<formControlPr xmlns="http://schemas.microsoft.com/office/spreadsheetml/2009/9/main" objectType="CheckBox" fmlaLink="$BV$22" lockText="1" noThreeD="1"/>
</file>

<file path=xl/ctrlProps/ctrlProp105.xml><?xml version="1.0" encoding="utf-8"?>
<formControlPr xmlns="http://schemas.microsoft.com/office/spreadsheetml/2009/9/main" objectType="CheckBox" fmlaLink="$BW$22" lockText="1" noThreeD="1"/>
</file>

<file path=xl/ctrlProps/ctrlProp106.xml><?xml version="1.0" encoding="utf-8"?>
<formControlPr xmlns="http://schemas.microsoft.com/office/spreadsheetml/2009/9/main" objectType="CheckBox" fmlaLink="$BX$22" lockText="1" noThreeD="1"/>
</file>

<file path=xl/ctrlProps/ctrlProp107.xml><?xml version="1.0" encoding="utf-8"?>
<formControlPr xmlns="http://schemas.microsoft.com/office/spreadsheetml/2009/9/main" objectType="CheckBox" fmlaLink="$BY$22" lockText="1" noThreeD="1"/>
</file>

<file path=xl/ctrlProps/ctrlProp108.xml><?xml version="1.0" encoding="utf-8"?>
<formControlPr xmlns="http://schemas.microsoft.com/office/spreadsheetml/2009/9/main" objectType="CheckBox" fmlaLink="$BZ$22" lockText="1" noThreeD="1"/>
</file>

<file path=xl/ctrlProps/ctrlProp109.xml><?xml version="1.0" encoding="utf-8"?>
<formControlPr xmlns="http://schemas.microsoft.com/office/spreadsheetml/2009/9/main" objectType="CheckBox" fmlaLink="$CA$22" lockText="1" noThreeD="1"/>
</file>

<file path=xl/ctrlProps/ctrlProp11.xml><?xml version="1.0" encoding="utf-8"?>
<formControlPr xmlns="http://schemas.microsoft.com/office/spreadsheetml/2009/9/main" objectType="CheckBox" fmlaLink="$BW$5" lockText="1" noThreeD="1"/>
</file>

<file path=xl/ctrlProps/ctrlProp110.xml><?xml version="1.0" encoding="utf-8"?>
<formControlPr xmlns="http://schemas.microsoft.com/office/spreadsheetml/2009/9/main" objectType="CheckBox" fmlaLink="$CB$22" lockText="1" noThreeD="1"/>
</file>

<file path=xl/ctrlProps/ctrlProp111.xml><?xml version="1.0" encoding="utf-8"?>
<formControlPr xmlns="http://schemas.microsoft.com/office/spreadsheetml/2009/9/main" objectType="CheckBox" fmlaLink="$CC$22" lockText="1" noThreeD="1"/>
</file>

<file path=xl/ctrlProps/ctrlProp112.xml><?xml version="1.0" encoding="utf-8"?>
<formControlPr xmlns="http://schemas.microsoft.com/office/spreadsheetml/2009/9/main" objectType="CheckBox" fmlaLink="$CD$22" lockText="1" noThreeD="1"/>
</file>

<file path=xl/ctrlProps/ctrlProp113.xml><?xml version="1.0" encoding="utf-8"?>
<formControlPr xmlns="http://schemas.microsoft.com/office/spreadsheetml/2009/9/main" objectType="CheckBox" fmlaLink="$CE$22" lockText="1" noThreeD="1"/>
</file>

<file path=xl/ctrlProps/ctrlProp114.xml><?xml version="1.0" encoding="utf-8"?>
<formControlPr xmlns="http://schemas.microsoft.com/office/spreadsheetml/2009/9/main" objectType="CheckBox" fmlaLink="$CF$22" lockText="1" noThreeD="1"/>
</file>

<file path=xl/ctrlProps/ctrlProp115.xml><?xml version="1.0" encoding="utf-8"?>
<formControlPr xmlns="http://schemas.microsoft.com/office/spreadsheetml/2009/9/main" objectType="CheckBox" fmlaLink="$CG$22" lockText="1" noThreeD="1"/>
</file>

<file path=xl/ctrlProps/ctrlProp116.xml><?xml version="1.0" encoding="utf-8"?>
<formControlPr xmlns="http://schemas.microsoft.com/office/spreadsheetml/2009/9/main" objectType="CheckBox" fmlaLink="$CH$22" lockText="1" noThreeD="1"/>
</file>

<file path=xl/ctrlProps/ctrlProp117.xml><?xml version="1.0" encoding="utf-8"?>
<formControlPr xmlns="http://schemas.microsoft.com/office/spreadsheetml/2009/9/main" objectType="CheckBox" fmlaLink="$CI$22" lockText="1" noThreeD="1"/>
</file>

<file path=xl/ctrlProps/ctrlProp118.xml><?xml version="1.0" encoding="utf-8"?>
<formControlPr xmlns="http://schemas.microsoft.com/office/spreadsheetml/2009/9/main" objectType="CheckBox" fmlaLink="$CJ$22" lockText="1" noThreeD="1"/>
</file>

<file path=xl/ctrlProps/ctrlProp119.xml><?xml version="1.0" encoding="utf-8"?>
<formControlPr xmlns="http://schemas.microsoft.com/office/spreadsheetml/2009/9/main" objectType="CheckBox" fmlaLink="$CK$22" lockText="1" noThreeD="1"/>
</file>

<file path=xl/ctrlProps/ctrlProp12.xml><?xml version="1.0" encoding="utf-8"?>
<formControlPr xmlns="http://schemas.microsoft.com/office/spreadsheetml/2009/9/main" objectType="CheckBox" fmlaLink="$BT$21" lockText="1" noThreeD="1"/>
</file>

<file path=xl/ctrlProps/ctrlProp120.xml><?xml version="1.0" encoding="utf-8"?>
<formControlPr xmlns="http://schemas.microsoft.com/office/spreadsheetml/2009/9/main" objectType="CheckBox" fmlaLink="$BT$23" lockText="1" noThreeD="1"/>
</file>

<file path=xl/ctrlProps/ctrlProp121.xml><?xml version="1.0" encoding="utf-8"?>
<formControlPr xmlns="http://schemas.microsoft.com/office/spreadsheetml/2009/9/main" objectType="CheckBox" fmlaLink="$BU$23" lockText="1" noThreeD="1"/>
</file>

<file path=xl/ctrlProps/ctrlProp122.xml><?xml version="1.0" encoding="utf-8"?>
<formControlPr xmlns="http://schemas.microsoft.com/office/spreadsheetml/2009/9/main" objectType="CheckBox" fmlaLink="$BV$23" lockText="1" noThreeD="1"/>
</file>

<file path=xl/ctrlProps/ctrlProp123.xml><?xml version="1.0" encoding="utf-8"?>
<formControlPr xmlns="http://schemas.microsoft.com/office/spreadsheetml/2009/9/main" objectType="CheckBox" fmlaLink="$BW$23" lockText="1" noThreeD="1"/>
</file>

<file path=xl/ctrlProps/ctrlProp124.xml><?xml version="1.0" encoding="utf-8"?>
<formControlPr xmlns="http://schemas.microsoft.com/office/spreadsheetml/2009/9/main" objectType="CheckBox" fmlaLink="$BX$23" lockText="1" noThreeD="1"/>
</file>

<file path=xl/ctrlProps/ctrlProp125.xml><?xml version="1.0" encoding="utf-8"?>
<formControlPr xmlns="http://schemas.microsoft.com/office/spreadsheetml/2009/9/main" objectType="CheckBox" fmlaLink="$BY$23" lockText="1" noThreeD="1"/>
</file>

<file path=xl/ctrlProps/ctrlProp126.xml><?xml version="1.0" encoding="utf-8"?>
<formControlPr xmlns="http://schemas.microsoft.com/office/spreadsheetml/2009/9/main" objectType="CheckBox" fmlaLink="$BZ$23" lockText="1" noThreeD="1"/>
</file>

<file path=xl/ctrlProps/ctrlProp127.xml><?xml version="1.0" encoding="utf-8"?>
<formControlPr xmlns="http://schemas.microsoft.com/office/spreadsheetml/2009/9/main" objectType="CheckBox" fmlaLink="$CA$23" lockText="1" noThreeD="1"/>
</file>

<file path=xl/ctrlProps/ctrlProp128.xml><?xml version="1.0" encoding="utf-8"?>
<formControlPr xmlns="http://schemas.microsoft.com/office/spreadsheetml/2009/9/main" objectType="CheckBox" fmlaLink="$CB$23" lockText="1" noThreeD="1"/>
</file>

<file path=xl/ctrlProps/ctrlProp129.xml><?xml version="1.0" encoding="utf-8"?>
<formControlPr xmlns="http://schemas.microsoft.com/office/spreadsheetml/2009/9/main" objectType="CheckBox" fmlaLink="$CC$23" lockText="1" noThreeD="1"/>
</file>

<file path=xl/ctrlProps/ctrlProp13.xml><?xml version="1.0" encoding="utf-8"?>
<formControlPr xmlns="http://schemas.microsoft.com/office/spreadsheetml/2009/9/main" objectType="CheckBox" fmlaLink="$BU$21" lockText="1" noThreeD="1"/>
</file>

<file path=xl/ctrlProps/ctrlProp130.xml><?xml version="1.0" encoding="utf-8"?>
<formControlPr xmlns="http://schemas.microsoft.com/office/spreadsheetml/2009/9/main" objectType="CheckBox" fmlaLink="$CD$23" lockText="1" noThreeD="1"/>
</file>

<file path=xl/ctrlProps/ctrlProp131.xml><?xml version="1.0" encoding="utf-8"?>
<formControlPr xmlns="http://schemas.microsoft.com/office/spreadsheetml/2009/9/main" objectType="CheckBox" fmlaLink="$CE$23" lockText="1" noThreeD="1"/>
</file>

<file path=xl/ctrlProps/ctrlProp132.xml><?xml version="1.0" encoding="utf-8"?>
<formControlPr xmlns="http://schemas.microsoft.com/office/spreadsheetml/2009/9/main" objectType="CheckBox" fmlaLink="$CF$23" lockText="1" noThreeD="1"/>
</file>

<file path=xl/ctrlProps/ctrlProp133.xml><?xml version="1.0" encoding="utf-8"?>
<formControlPr xmlns="http://schemas.microsoft.com/office/spreadsheetml/2009/9/main" objectType="CheckBox" fmlaLink="$CG$23" lockText="1" noThreeD="1"/>
</file>

<file path=xl/ctrlProps/ctrlProp134.xml><?xml version="1.0" encoding="utf-8"?>
<formControlPr xmlns="http://schemas.microsoft.com/office/spreadsheetml/2009/9/main" objectType="CheckBox" fmlaLink="$CH$23" lockText="1" noThreeD="1"/>
</file>

<file path=xl/ctrlProps/ctrlProp135.xml><?xml version="1.0" encoding="utf-8"?>
<formControlPr xmlns="http://schemas.microsoft.com/office/spreadsheetml/2009/9/main" objectType="CheckBox" fmlaLink="$CI$23" lockText="1" noThreeD="1"/>
</file>

<file path=xl/ctrlProps/ctrlProp136.xml><?xml version="1.0" encoding="utf-8"?>
<formControlPr xmlns="http://schemas.microsoft.com/office/spreadsheetml/2009/9/main" objectType="CheckBox" fmlaLink="$CJ$23" lockText="1" noThreeD="1"/>
</file>

<file path=xl/ctrlProps/ctrlProp137.xml><?xml version="1.0" encoding="utf-8"?>
<formControlPr xmlns="http://schemas.microsoft.com/office/spreadsheetml/2009/9/main" objectType="CheckBox" fmlaLink="$CK$23" lockText="1" noThreeD="1"/>
</file>

<file path=xl/ctrlProps/ctrlProp138.xml><?xml version="1.0" encoding="utf-8"?>
<formControlPr xmlns="http://schemas.microsoft.com/office/spreadsheetml/2009/9/main" objectType="CheckBox" fmlaLink="$BT$24" lockText="1" noThreeD="1"/>
</file>

<file path=xl/ctrlProps/ctrlProp139.xml><?xml version="1.0" encoding="utf-8"?>
<formControlPr xmlns="http://schemas.microsoft.com/office/spreadsheetml/2009/9/main" objectType="CheckBox" fmlaLink="$BU$24" lockText="1" noThreeD="1"/>
</file>

<file path=xl/ctrlProps/ctrlProp14.xml><?xml version="1.0" encoding="utf-8"?>
<formControlPr xmlns="http://schemas.microsoft.com/office/spreadsheetml/2009/9/main" objectType="CheckBox" fmlaLink="$BV$21" lockText="1" noThreeD="1"/>
</file>

<file path=xl/ctrlProps/ctrlProp140.xml><?xml version="1.0" encoding="utf-8"?>
<formControlPr xmlns="http://schemas.microsoft.com/office/spreadsheetml/2009/9/main" objectType="CheckBox" fmlaLink="$BV$24" lockText="1" noThreeD="1"/>
</file>

<file path=xl/ctrlProps/ctrlProp141.xml><?xml version="1.0" encoding="utf-8"?>
<formControlPr xmlns="http://schemas.microsoft.com/office/spreadsheetml/2009/9/main" objectType="CheckBox" fmlaLink="$BW$24" lockText="1" noThreeD="1"/>
</file>

<file path=xl/ctrlProps/ctrlProp142.xml><?xml version="1.0" encoding="utf-8"?>
<formControlPr xmlns="http://schemas.microsoft.com/office/spreadsheetml/2009/9/main" objectType="CheckBox" fmlaLink="$BX$24" lockText="1" noThreeD="1"/>
</file>

<file path=xl/ctrlProps/ctrlProp143.xml><?xml version="1.0" encoding="utf-8"?>
<formControlPr xmlns="http://schemas.microsoft.com/office/spreadsheetml/2009/9/main" objectType="CheckBox" fmlaLink="$BY$24" lockText="1" noThreeD="1"/>
</file>

<file path=xl/ctrlProps/ctrlProp144.xml><?xml version="1.0" encoding="utf-8"?>
<formControlPr xmlns="http://schemas.microsoft.com/office/spreadsheetml/2009/9/main" objectType="CheckBox" fmlaLink="$BZ$24" lockText="1" noThreeD="1"/>
</file>

<file path=xl/ctrlProps/ctrlProp145.xml><?xml version="1.0" encoding="utf-8"?>
<formControlPr xmlns="http://schemas.microsoft.com/office/spreadsheetml/2009/9/main" objectType="CheckBox" fmlaLink="$CA$24" lockText="1" noThreeD="1"/>
</file>

<file path=xl/ctrlProps/ctrlProp146.xml><?xml version="1.0" encoding="utf-8"?>
<formControlPr xmlns="http://schemas.microsoft.com/office/spreadsheetml/2009/9/main" objectType="CheckBox" fmlaLink="$CB$24" lockText="1" noThreeD="1"/>
</file>

<file path=xl/ctrlProps/ctrlProp147.xml><?xml version="1.0" encoding="utf-8"?>
<formControlPr xmlns="http://schemas.microsoft.com/office/spreadsheetml/2009/9/main" objectType="CheckBox" fmlaLink="$CC$24" lockText="1" noThreeD="1"/>
</file>

<file path=xl/ctrlProps/ctrlProp148.xml><?xml version="1.0" encoding="utf-8"?>
<formControlPr xmlns="http://schemas.microsoft.com/office/spreadsheetml/2009/9/main" objectType="CheckBox" fmlaLink="$CD$24" lockText="1" noThreeD="1"/>
</file>

<file path=xl/ctrlProps/ctrlProp149.xml><?xml version="1.0" encoding="utf-8"?>
<formControlPr xmlns="http://schemas.microsoft.com/office/spreadsheetml/2009/9/main" objectType="CheckBox" fmlaLink="$CE$24" lockText="1" noThreeD="1"/>
</file>

<file path=xl/ctrlProps/ctrlProp15.xml><?xml version="1.0" encoding="utf-8"?>
<formControlPr xmlns="http://schemas.microsoft.com/office/spreadsheetml/2009/9/main" objectType="CheckBox" fmlaLink="$BW$21" lockText="1" noThreeD="1"/>
</file>

<file path=xl/ctrlProps/ctrlProp150.xml><?xml version="1.0" encoding="utf-8"?>
<formControlPr xmlns="http://schemas.microsoft.com/office/spreadsheetml/2009/9/main" objectType="CheckBox" fmlaLink="$CF$24" lockText="1" noThreeD="1"/>
</file>

<file path=xl/ctrlProps/ctrlProp151.xml><?xml version="1.0" encoding="utf-8"?>
<formControlPr xmlns="http://schemas.microsoft.com/office/spreadsheetml/2009/9/main" objectType="CheckBox" fmlaLink="$CG$24" lockText="1" noThreeD="1"/>
</file>

<file path=xl/ctrlProps/ctrlProp152.xml><?xml version="1.0" encoding="utf-8"?>
<formControlPr xmlns="http://schemas.microsoft.com/office/spreadsheetml/2009/9/main" objectType="CheckBox" fmlaLink="$CH$24" lockText="1" noThreeD="1"/>
</file>

<file path=xl/ctrlProps/ctrlProp153.xml><?xml version="1.0" encoding="utf-8"?>
<formControlPr xmlns="http://schemas.microsoft.com/office/spreadsheetml/2009/9/main" objectType="CheckBox" fmlaLink="$CI$24" lockText="1" noThreeD="1"/>
</file>

<file path=xl/ctrlProps/ctrlProp154.xml><?xml version="1.0" encoding="utf-8"?>
<formControlPr xmlns="http://schemas.microsoft.com/office/spreadsheetml/2009/9/main" objectType="CheckBox" fmlaLink="$CJ$24" lockText="1" noThreeD="1"/>
</file>

<file path=xl/ctrlProps/ctrlProp155.xml><?xml version="1.0" encoding="utf-8"?>
<formControlPr xmlns="http://schemas.microsoft.com/office/spreadsheetml/2009/9/main" objectType="CheckBox" fmlaLink="$CK$24" lockText="1" noThreeD="1"/>
</file>

<file path=xl/ctrlProps/ctrlProp16.xml><?xml version="1.0" encoding="utf-8"?>
<formControlPr xmlns="http://schemas.microsoft.com/office/spreadsheetml/2009/9/main" objectType="CheckBox" fmlaLink="$BX$21" lockText="1" noThreeD="1"/>
</file>

<file path=xl/ctrlProps/ctrlProp17.xml><?xml version="1.0" encoding="utf-8"?>
<formControlPr xmlns="http://schemas.microsoft.com/office/spreadsheetml/2009/9/main" objectType="CheckBox" fmlaLink="$BY$21" lockText="1" noThreeD="1"/>
</file>

<file path=xl/ctrlProps/ctrlProp18.xml><?xml version="1.0" encoding="utf-8"?>
<formControlPr xmlns="http://schemas.microsoft.com/office/spreadsheetml/2009/9/main" objectType="CheckBox" fmlaLink="$BZ$21" lockText="1" noThreeD="1"/>
</file>

<file path=xl/ctrlProps/ctrlProp19.xml><?xml version="1.0" encoding="utf-8"?>
<formControlPr xmlns="http://schemas.microsoft.com/office/spreadsheetml/2009/9/main" objectType="CheckBox" fmlaLink="$CA$21" lockText="1" noThreeD="1"/>
</file>

<file path=xl/ctrlProps/ctrlProp2.xml><?xml version="1.0" encoding="utf-8"?>
<formControlPr xmlns="http://schemas.microsoft.com/office/spreadsheetml/2009/9/main" objectType="CheckBox" fmlaLink="$BU$5" lockText="1" noThreeD="1"/>
</file>

<file path=xl/ctrlProps/ctrlProp20.xml><?xml version="1.0" encoding="utf-8"?>
<formControlPr xmlns="http://schemas.microsoft.com/office/spreadsheetml/2009/9/main" objectType="CheckBox" fmlaLink="$CB$21" lockText="1" noThreeD="1"/>
</file>

<file path=xl/ctrlProps/ctrlProp21.xml><?xml version="1.0" encoding="utf-8"?>
<formControlPr xmlns="http://schemas.microsoft.com/office/spreadsheetml/2009/9/main" objectType="CheckBox" fmlaLink="$CC$21" lockText="1" noThreeD="1"/>
</file>

<file path=xl/ctrlProps/ctrlProp22.xml><?xml version="1.0" encoding="utf-8"?>
<formControlPr xmlns="http://schemas.microsoft.com/office/spreadsheetml/2009/9/main" objectType="CheckBox" fmlaLink="$BZ$21" lockText="1" noThreeD="1"/>
</file>

<file path=xl/ctrlProps/ctrlProp23.xml><?xml version="1.0" encoding="utf-8"?>
<formControlPr xmlns="http://schemas.microsoft.com/office/spreadsheetml/2009/9/main" objectType="CheckBox" fmlaLink="$CA$21" lockText="1" noThreeD="1"/>
</file>

<file path=xl/ctrlProps/ctrlProp24.xml><?xml version="1.0" encoding="utf-8"?>
<formControlPr xmlns="http://schemas.microsoft.com/office/spreadsheetml/2009/9/main" objectType="CheckBox" fmlaLink="$CB$21" lockText="1" noThreeD="1"/>
</file>

<file path=xl/ctrlProps/ctrlProp25.xml><?xml version="1.0" encoding="utf-8"?>
<formControlPr xmlns="http://schemas.microsoft.com/office/spreadsheetml/2009/9/main" objectType="CheckBox" fmlaLink="$CC$21" lockText="1" noThreeD="1"/>
</file>

<file path=xl/ctrlProps/ctrlProp26.xml><?xml version="1.0" encoding="utf-8"?>
<formControlPr xmlns="http://schemas.microsoft.com/office/spreadsheetml/2009/9/main" objectType="CheckBox" fmlaLink="$CD$21" lockText="1" noThreeD="1"/>
</file>

<file path=xl/ctrlProps/ctrlProp27.xml><?xml version="1.0" encoding="utf-8"?>
<formControlPr xmlns="http://schemas.microsoft.com/office/spreadsheetml/2009/9/main" objectType="CheckBox" fmlaLink="$CE$21" lockText="1" noThreeD="1"/>
</file>

<file path=xl/ctrlProps/ctrlProp28.xml><?xml version="1.0" encoding="utf-8"?>
<formControlPr xmlns="http://schemas.microsoft.com/office/spreadsheetml/2009/9/main" objectType="CheckBox" fmlaLink="$CF$21" lockText="1" noThreeD="1"/>
</file>

<file path=xl/ctrlProps/ctrlProp29.xml><?xml version="1.0" encoding="utf-8"?>
<formControlPr xmlns="http://schemas.microsoft.com/office/spreadsheetml/2009/9/main" objectType="CheckBox" fmlaLink="$CG$21" lockText="1" noThreeD="1"/>
</file>

<file path=xl/ctrlProps/ctrlProp3.xml><?xml version="1.0" encoding="utf-8"?>
<formControlPr xmlns="http://schemas.microsoft.com/office/spreadsheetml/2009/9/main" objectType="CheckBox" fmlaLink="$BT$31" lockText="1" noThreeD="1"/>
</file>

<file path=xl/ctrlProps/ctrlProp30.xml><?xml version="1.0" encoding="utf-8"?>
<formControlPr xmlns="http://schemas.microsoft.com/office/spreadsheetml/2009/9/main" objectType="CheckBox" fmlaLink="$BP$22" lockText="1" noThreeD="1"/>
</file>

<file path=xl/ctrlProps/ctrlProp31.xml><?xml version="1.0" encoding="utf-8"?>
<formControlPr xmlns="http://schemas.microsoft.com/office/spreadsheetml/2009/9/main" objectType="CheckBox" fmlaLink="$BQ$22" lockText="1" noThreeD="1"/>
</file>

<file path=xl/ctrlProps/ctrlProp32.xml><?xml version="1.0" encoding="utf-8"?>
<formControlPr xmlns="http://schemas.microsoft.com/office/spreadsheetml/2009/9/main" objectType="CheckBox" fmlaLink="$BR$22" lockText="1" noThreeD="1"/>
</file>

<file path=xl/ctrlProps/ctrlProp33.xml><?xml version="1.0" encoding="utf-8"?>
<formControlPr xmlns="http://schemas.microsoft.com/office/spreadsheetml/2009/9/main" objectType="CheckBox" fmlaLink="$BS$22" lockText="1" noThreeD="1"/>
</file>

<file path=xl/ctrlProps/ctrlProp34.xml><?xml version="1.0" encoding="utf-8"?>
<formControlPr xmlns="http://schemas.microsoft.com/office/spreadsheetml/2009/9/main" objectType="CheckBox" fmlaLink="$BT$22" lockText="1" noThreeD="1"/>
</file>

<file path=xl/ctrlProps/ctrlProp35.xml><?xml version="1.0" encoding="utf-8"?>
<formControlPr xmlns="http://schemas.microsoft.com/office/spreadsheetml/2009/9/main" objectType="CheckBox" fmlaLink="$BU$22" lockText="1" noThreeD="1"/>
</file>

<file path=xl/ctrlProps/ctrlProp36.xml><?xml version="1.0" encoding="utf-8"?>
<formControlPr xmlns="http://schemas.microsoft.com/office/spreadsheetml/2009/9/main" objectType="CheckBox" fmlaLink="$BV$22" lockText="1" noThreeD="1"/>
</file>

<file path=xl/ctrlProps/ctrlProp37.xml><?xml version="1.0" encoding="utf-8"?>
<formControlPr xmlns="http://schemas.microsoft.com/office/spreadsheetml/2009/9/main" objectType="CheckBox" fmlaLink="$BW$22" lockText="1" noThreeD="1"/>
</file>

<file path=xl/ctrlProps/ctrlProp38.xml><?xml version="1.0" encoding="utf-8"?>
<formControlPr xmlns="http://schemas.microsoft.com/office/spreadsheetml/2009/9/main" objectType="CheckBox" fmlaLink="$BX$22" lockText="1" noThreeD="1"/>
</file>

<file path=xl/ctrlProps/ctrlProp39.xml><?xml version="1.0" encoding="utf-8"?>
<formControlPr xmlns="http://schemas.microsoft.com/office/spreadsheetml/2009/9/main" objectType="CheckBox" fmlaLink="$BY$22" lockText="1" noThreeD="1"/>
</file>

<file path=xl/ctrlProps/ctrlProp4.xml><?xml version="1.0" encoding="utf-8"?>
<formControlPr xmlns="http://schemas.microsoft.com/office/spreadsheetml/2009/9/main" objectType="CheckBox" fmlaLink="$BU$31" lockText="1" noThreeD="1"/>
</file>

<file path=xl/ctrlProps/ctrlProp40.xml><?xml version="1.0" encoding="utf-8"?>
<formControlPr xmlns="http://schemas.microsoft.com/office/spreadsheetml/2009/9/main" objectType="CheckBox" fmlaLink="$BZ$22" lockText="1" noThreeD="1"/>
</file>

<file path=xl/ctrlProps/ctrlProp41.xml><?xml version="1.0" encoding="utf-8"?>
<formControlPr xmlns="http://schemas.microsoft.com/office/spreadsheetml/2009/9/main" objectType="CheckBox" fmlaLink="$CA$22" lockText="1" noThreeD="1"/>
</file>

<file path=xl/ctrlProps/ctrlProp42.xml><?xml version="1.0" encoding="utf-8"?>
<formControlPr xmlns="http://schemas.microsoft.com/office/spreadsheetml/2009/9/main" objectType="CheckBox" fmlaLink="$CB$22" lockText="1" noThreeD="1"/>
</file>

<file path=xl/ctrlProps/ctrlProp43.xml><?xml version="1.0" encoding="utf-8"?>
<formControlPr xmlns="http://schemas.microsoft.com/office/spreadsheetml/2009/9/main" objectType="CheckBox" fmlaLink="$CC$22" lockText="1" noThreeD="1"/>
</file>

<file path=xl/ctrlProps/ctrlProp44.xml><?xml version="1.0" encoding="utf-8"?>
<formControlPr xmlns="http://schemas.microsoft.com/office/spreadsheetml/2009/9/main" objectType="CheckBox" fmlaLink="$CD$22" lockText="1" noThreeD="1"/>
</file>

<file path=xl/ctrlProps/ctrlProp45.xml><?xml version="1.0" encoding="utf-8"?>
<formControlPr xmlns="http://schemas.microsoft.com/office/spreadsheetml/2009/9/main" objectType="CheckBox" fmlaLink="$CE$22" lockText="1" noThreeD="1"/>
</file>

<file path=xl/ctrlProps/ctrlProp46.xml><?xml version="1.0" encoding="utf-8"?>
<formControlPr xmlns="http://schemas.microsoft.com/office/spreadsheetml/2009/9/main" objectType="CheckBox" fmlaLink="$CF$22" lockText="1" noThreeD="1"/>
</file>

<file path=xl/ctrlProps/ctrlProp47.xml><?xml version="1.0" encoding="utf-8"?>
<formControlPr xmlns="http://schemas.microsoft.com/office/spreadsheetml/2009/9/main" objectType="CheckBox" fmlaLink="$CG$22" lockText="1" noThreeD="1"/>
</file>

<file path=xl/ctrlProps/ctrlProp48.xml><?xml version="1.0" encoding="utf-8"?>
<formControlPr xmlns="http://schemas.microsoft.com/office/spreadsheetml/2009/9/main" objectType="CheckBox" fmlaLink="$BP$23" lockText="1" noThreeD="1"/>
</file>

<file path=xl/ctrlProps/ctrlProp49.xml><?xml version="1.0" encoding="utf-8"?>
<formControlPr xmlns="http://schemas.microsoft.com/office/spreadsheetml/2009/9/main" objectType="CheckBox" fmlaLink="$BQ$23" lockText="1" noThreeD="1"/>
</file>

<file path=xl/ctrlProps/ctrlProp5.xml><?xml version="1.0" encoding="utf-8"?>
<formControlPr xmlns="http://schemas.microsoft.com/office/spreadsheetml/2009/9/main" objectType="CheckBox" fmlaLink="$BZ$26" lockText="1" noThreeD="1"/>
</file>

<file path=xl/ctrlProps/ctrlProp50.xml><?xml version="1.0" encoding="utf-8"?>
<formControlPr xmlns="http://schemas.microsoft.com/office/spreadsheetml/2009/9/main" objectType="CheckBox" fmlaLink="$BR$23" lockText="1" noThreeD="1"/>
</file>

<file path=xl/ctrlProps/ctrlProp51.xml><?xml version="1.0" encoding="utf-8"?>
<formControlPr xmlns="http://schemas.microsoft.com/office/spreadsheetml/2009/9/main" objectType="CheckBox" fmlaLink="$BS$23" lockText="1" noThreeD="1"/>
</file>

<file path=xl/ctrlProps/ctrlProp52.xml><?xml version="1.0" encoding="utf-8"?>
<formControlPr xmlns="http://schemas.microsoft.com/office/spreadsheetml/2009/9/main" objectType="CheckBox" fmlaLink="$BT$23" lockText="1" noThreeD="1"/>
</file>

<file path=xl/ctrlProps/ctrlProp53.xml><?xml version="1.0" encoding="utf-8"?>
<formControlPr xmlns="http://schemas.microsoft.com/office/spreadsheetml/2009/9/main" objectType="CheckBox" fmlaLink="$BU$23" lockText="1" noThreeD="1"/>
</file>

<file path=xl/ctrlProps/ctrlProp54.xml><?xml version="1.0" encoding="utf-8"?>
<formControlPr xmlns="http://schemas.microsoft.com/office/spreadsheetml/2009/9/main" objectType="CheckBox" fmlaLink="$BV$23" lockText="1" noThreeD="1"/>
</file>

<file path=xl/ctrlProps/ctrlProp55.xml><?xml version="1.0" encoding="utf-8"?>
<formControlPr xmlns="http://schemas.microsoft.com/office/spreadsheetml/2009/9/main" objectType="CheckBox" fmlaLink="$BW$23" lockText="1" noThreeD="1"/>
</file>

<file path=xl/ctrlProps/ctrlProp56.xml><?xml version="1.0" encoding="utf-8"?>
<formControlPr xmlns="http://schemas.microsoft.com/office/spreadsheetml/2009/9/main" objectType="CheckBox" fmlaLink="$BX$23" lockText="1" noThreeD="1"/>
</file>

<file path=xl/ctrlProps/ctrlProp57.xml><?xml version="1.0" encoding="utf-8"?>
<formControlPr xmlns="http://schemas.microsoft.com/office/spreadsheetml/2009/9/main" objectType="CheckBox" fmlaLink="$BY$23" lockText="1" noThreeD="1"/>
</file>

<file path=xl/ctrlProps/ctrlProp58.xml><?xml version="1.0" encoding="utf-8"?>
<formControlPr xmlns="http://schemas.microsoft.com/office/spreadsheetml/2009/9/main" objectType="CheckBox" fmlaLink="$BZ$23" lockText="1" noThreeD="1"/>
</file>

<file path=xl/ctrlProps/ctrlProp59.xml><?xml version="1.0" encoding="utf-8"?>
<formControlPr xmlns="http://schemas.microsoft.com/office/spreadsheetml/2009/9/main" objectType="CheckBox" fmlaLink="$CA$23" lockText="1" noThreeD="1"/>
</file>

<file path=xl/ctrlProps/ctrlProp6.xml><?xml version="1.0" encoding="utf-8"?>
<formControlPr xmlns="http://schemas.microsoft.com/office/spreadsheetml/2009/9/main" objectType="CheckBox" fmlaLink="$BU$34" lockText="1" noThreeD="1"/>
</file>

<file path=xl/ctrlProps/ctrlProp60.xml><?xml version="1.0" encoding="utf-8"?>
<formControlPr xmlns="http://schemas.microsoft.com/office/spreadsheetml/2009/9/main" objectType="CheckBox" fmlaLink="$CB$23" lockText="1" noThreeD="1"/>
</file>

<file path=xl/ctrlProps/ctrlProp61.xml><?xml version="1.0" encoding="utf-8"?>
<formControlPr xmlns="http://schemas.microsoft.com/office/spreadsheetml/2009/9/main" objectType="CheckBox" fmlaLink="$CC$23" lockText="1" noThreeD="1"/>
</file>

<file path=xl/ctrlProps/ctrlProp62.xml><?xml version="1.0" encoding="utf-8"?>
<formControlPr xmlns="http://schemas.microsoft.com/office/spreadsheetml/2009/9/main" objectType="CheckBox" fmlaLink="$CD$23" lockText="1" noThreeD="1"/>
</file>

<file path=xl/ctrlProps/ctrlProp63.xml><?xml version="1.0" encoding="utf-8"?>
<formControlPr xmlns="http://schemas.microsoft.com/office/spreadsheetml/2009/9/main" objectType="CheckBox" fmlaLink="$CE$23" lockText="1" noThreeD="1"/>
</file>

<file path=xl/ctrlProps/ctrlProp64.xml><?xml version="1.0" encoding="utf-8"?>
<formControlPr xmlns="http://schemas.microsoft.com/office/spreadsheetml/2009/9/main" objectType="CheckBox" fmlaLink="$CF$23" lockText="1" noThreeD="1"/>
</file>

<file path=xl/ctrlProps/ctrlProp65.xml><?xml version="1.0" encoding="utf-8"?>
<formControlPr xmlns="http://schemas.microsoft.com/office/spreadsheetml/2009/9/main" objectType="CheckBox" fmlaLink="$CG$23" lockText="1" noThreeD="1"/>
</file>

<file path=xl/ctrlProps/ctrlProp66.xml><?xml version="1.0" encoding="utf-8"?>
<formControlPr xmlns="http://schemas.microsoft.com/office/spreadsheetml/2009/9/main" objectType="CheckBox" fmlaLink="$BP$24" lockText="1" noThreeD="1"/>
</file>

<file path=xl/ctrlProps/ctrlProp67.xml><?xml version="1.0" encoding="utf-8"?>
<formControlPr xmlns="http://schemas.microsoft.com/office/spreadsheetml/2009/9/main" objectType="CheckBox" fmlaLink="$BQ$24" lockText="1" noThreeD="1"/>
</file>

<file path=xl/ctrlProps/ctrlProp68.xml><?xml version="1.0" encoding="utf-8"?>
<formControlPr xmlns="http://schemas.microsoft.com/office/spreadsheetml/2009/9/main" objectType="CheckBox" fmlaLink="$BR$24" lockText="1" noThreeD="1"/>
</file>

<file path=xl/ctrlProps/ctrlProp69.xml><?xml version="1.0" encoding="utf-8"?>
<formControlPr xmlns="http://schemas.microsoft.com/office/spreadsheetml/2009/9/main" objectType="CheckBox" fmlaLink="$BS$24" lockText="1" noThreeD="1"/>
</file>

<file path=xl/ctrlProps/ctrlProp7.xml><?xml version="1.0" encoding="utf-8"?>
<formControlPr xmlns="http://schemas.microsoft.com/office/spreadsheetml/2009/9/main" objectType="CheckBox" fmlaLink="$BT$34" lockText="1" noThreeD="1"/>
</file>

<file path=xl/ctrlProps/ctrlProp70.xml><?xml version="1.0" encoding="utf-8"?>
<formControlPr xmlns="http://schemas.microsoft.com/office/spreadsheetml/2009/9/main" objectType="CheckBox" fmlaLink="$BT$24" lockText="1" noThreeD="1"/>
</file>

<file path=xl/ctrlProps/ctrlProp71.xml><?xml version="1.0" encoding="utf-8"?>
<formControlPr xmlns="http://schemas.microsoft.com/office/spreadsheetml/2009/9/main" objectType="CheckBox" fmlaLink="$BU$24" lockText="1" noThreeD="1"/>
</file>

<file path=xl/ctrlProps/ctrlProp72.xml><?xml version="1.0" encoding="utf-8"?>
<formControlPr xmlns="http://schemas.microsoft.com/office/spreadsheetml/2009/9/main" objectType="CheckBox" fmlaLink="$BV$24" lockText="1" noThreeD="1"/>
</file>

<file path=xl/ctrlProps/ctrlProp73.xml><?xml version="1.0" encoding="utf-8"?>
<formControlPr xmlns="http://schemas.microsoft.com/office/spreadsheetml/2009/9/main" objectType="CheckBox" fmlaLink="$BW$24" lockText="1" noThreeD="1"/>
</file>

<file path=xl/ctrlProps/ctrlProp74.xml><?xml version="1.0" encoding="utf-8"?>
<formControlPr xmlns="http://schemas.microsoft.com/office/spreadsheetml/2009/9/main" objectType="CheckBox" fmlaLink="$BX$24" lockText="1" noThreeD="1"/>
</file>

<file path=xl/ctrlProps/ctrlProp75.xml><?xml version="1.0" encoding="utf-8"?>
<formControlPr xmlns="http://schemas.microsoft.com/office/spreadsheetml/2009/9/main" objectType="CheckBox" fmlaLink="$BY$24" lockText="1" noThreeD="1"/>
</file>

<file path=xl/ctrlProps/ctrlProp76.xml><?xml version="1.0" encoding="utf-8"?>
<formControlPr xmlns="http://schemas.microsoft.com/office/spreadsheetml/2009/9/main" objectType="CheckBox" fmlaLink="$BZ$24" lockText="1" noThreeD="1"/>
</file>

<file path=xl/ctrlProps/ctrlProp77.xml><?xml version="1.0" encoding="utf-8"?>
<formControlPr xmlns="http://schemas.microsoft.com/office/spreadsheetml/2009/9/main" objectType="CheckBox" fmlaLink="$CA$24" lockText="1" noThreeD="1"/>
</file>

<file path=xl/ctrlProps/ctrlProp78.xml><?xml version="1.0" encoding="utf-8"?>
<formControlPr xmlns="http://schemas.microsoft.com/office/spreadsheetml/2009/9/main" objectType="CheckBox" fmlaLink="$CB$24" lockText="1" noThreeD="1"/>
</file>

<file path=xl/ctrlProps/ctrlProp79.xml><?xml version="1.0" encoding="utf-8"?>
<formControlPr xmlns="http://schemas.microsoft.com/office/spreadsheetml/2009/9/main" objectType="CheckBox" fmlaLink="$CC$24" lockText="1" noThreeD="1"/>
</file>

<file path=xl/ctrlProps/ctrlProp8.xml><?xml version="1.0" encoding="utf-8"?>
<formControlPr xmlns="http://schemas.microsoft.com/office/spreadsheetml/2009/9/main" objectType="CheckBox" fmlaLink="$BZ$30" lockText="1" noThreeD="1"/>
</file>

<file path=xl/ctrlProps/ctrlProp80.xml><?xml version="1.0" encoding="utf-8"?>
<formControlPr xmlns="http://schemas.microsoft.com/office/spreadsheetml/2009/9/main" objectType="CheckBox" fmlaLink="$CD$24" lockText="1" noThreeD="1"/>
</file>

<file path=xl/ctrlProps/ctrlProp81.xml><?xml version="1.0" encoding="utf-8"?>
<formControlPr xmlns="http://schemas.microsoft.com/office/spreadsheetml/2009/9/main" objectType="CheckBox" fmlaLink="$CE$24" lockText="1" noThreeD="1"/>
</file>

<file path=xl/ctrlProps/ctrlProp82.xml><?xml version="1.0" encoding="utf-8"?>
<formControlPr xmlns="http://schemas.microsoft.com/office/spreadsheetml/2009/9/main" objectType="CheckBox" fmlaLink="$CF$24" lockText="1" noThreeD="1"/>
</file>

<file path=xl/ctrlProps/ctrlProp83.xml><?xml version="1.0" encoding="utf-8"?>
<formControlPr xmlns="http://schemas.microsoft.com/office/spreadsheetml/2009/9/main" objectType="CheckBox" fmlaLink="$CG$24" lockText="1" noThreeD="1"/>
</file>

<file path=xl/ctrlProps/ctrlProp84.xml><?xml version="1.0" encoding="utf-8"?>
<formControlPr xmlns="http://schemas.microsoft.com/office/spreadsheetml/2009/9/main" objectType="CheckBox" fmlaLink="$BT$21" lockText="1" noThreeD="1"/>
</file>

<file path=xl/ctrlProps/ctrlProp85.xml><?xml version="1.0" encoding="utf-8"?>
<formControlPr xmlns="http://schemas.microsoft.com/office/spreadsheetml/2009/9/main" objectType="CheckBox" fmlaLink="$BU$21" lockText="1" noThreeD="1"/>
</file>

<file path=xl/ctrlProps/ctrlProp86.xml><?xml version="1.0" encoding="utf-8"?>
<formControlPr xmlns="http://schemas.microsoft.com/office/spreadsheetml/2009/9/main" objectType="CheckBox" fmlaLink="$BV$21" lockText="1" noThreeD="1"/>
</file>

<file path=xl/ctrlProps/ctrlProp87.xml><?xml version="1.0" encoding="utf-8"?>
<formControlPr xmlns="http://schemas.microsoft.com/office/spreadsheetml/2009/9/main" objectType="CheckBox" fmlaLink="$BW$21" lockText="1" noThreeD="1"/>
</file>

<file path=xl/ctrlProps/ctrlProp88.xml><?xml version="1.0" encoding="utf-8"?>
<formControlPr xmlns="http://schemas.microsoft.com/office/spreadsheetml/2009/9/main" objectType="CheckBox" fmlaLink="$BX$21" lockText="1" noThreeD="1"/>
</file>

<file path=xl/ctrlProps/ctrlProp89.xml><?xml version="1.0" encoding="utf-8"?>
<formControlPr xmlns="http://schemas.microsoft.com/office/spreadsheetml/2009/9/main" objectType="CheckBox" fmlaLink="$BY$21" lockText="1" noThreeD="1"/>
</file>

<file path=xl/ctrlProps/ctrlProp9.xml><?xml version="1.0" encoding="utf-8"?>
<formControlPr xmlns="http://schemas.microsoft.com/office/spreadsheetml/2009/9/main" objectType="CheckBox" fmlaLink="$BZ$31" lockText="1" noThreeD="1"/>
</file>

<file path=xl/ctrlProps/ctrlProp90.xml><?xml version="1.0" encoding="utf-8"?>
<formControlPr xmlns="http://schemas.microsoft.com/office/spreadsheetml/2009/9/main" objectType="CheckBox" fmlaLink="$BZ$21" lockText="1" noThreeD="1"/>
</file>

<file path=xl/ctrlProps/ctrlProp91.xml><?xml version="1.0" encoding="utf-8"?>
<formControlPr xmlns="http://schemas.microsoft.com/office/spreadsheetml/2009/9/main" objectType="CheckBox" fmlaLink="$CA$21" lockText="1" noThreeD="1"/>
</file>

<file path=xl/ctrlProps/ctrlProp92.xml><?xml version="1.0" encoding="utf-8"?>
<formControlPr xmlns="http://schemas.microsoft.com/office/spreadsheetml/2009/9/main" objectType="CheckBox" fmlaLink="$CB$21" lockText="1" noThreeD="1"/>
</file>

<file path=xl/ctrlProps/ctrlProp93.xml><?xml version="1.0" encoding="utf-8"?>
<formControlPr xmlns="http://schemas.microsoft.com/office/spreadsheetml/2009/9/main" objectType="CheckBox" fmlaLink="$CC$21" lockText="1" noThreeD="1"/>
</file>

<file path=xl/ctrlProps/ctrlProp94.xml><?xml version="1.0" encoding="utf-8"?>
<formControlPr xmlns="http://schemas.microsoft.com/office/spreadsheetml/2009/9/main" objectType="CheckBox" fmlaLink="$CD$21" lockText="1" noThreeD="1"/>
</file>

<file path=xl/ctrlProps/ctrlProp95.xml><?xml version="1.0" encoding="utf-8"?>
<formControlPr xmlns="http://schemas.microsoft.com/office/spreadsheetml/2009/9/main" objectType="CheckBox" fmlaLink="$CE$21" lockText="1" noThreeD="1"/>
</file>

<file path=xl/ctrlProps/ctrlProp96.xml><?xml version="1.0" encoding="utf-8"?>
<formControlPr xmlns="http://schemas.microsoft.com/office/spreadsheetml/2009/9/main" objectType="CheckBox" fmlaLink="$CF$21" lockText="1" noThreeD="1"/>
</file>

<file path=xl/ctrlProps/ctrlProp97.xml><?xml version="1.0" encoding="utf-8"?>
<formControlPr xmlns="http://schemas.microsoft.com/office/spreadsheetml/2009/9/main" objectType="CheckBox" fmlaLink="$CG$21" lockText="1" noThreeD="1"/>
</file>

<file path=xl/ctrlProps/ctrlProp98.xml><?xml version="1.0" encoding="utf-8"?>
<formControlPr xmlns="http://schemas.microsoft.com/office/spreadsheetml/2009/9/main" objectType="CheckBox" fmlaLink="$CH$21" lockText="1" noThreeD="1"/>
</file>

<file path=xl/ctrlProps/ctrlProp99.xml><?xml version="1.0" encoding="utf-8"?>
<formControlPr xmlns="http://schemas.microsoft.com/office/spreadsheetml/2009/9/main" objectType="CheckBox" fmlaLink="$CI$2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38100</xdr:colOff>
          <xdr:row>3</xdr:row>
          <xdr:rowOff>114300</xdr:rowOff>
        </xdr:from>
        <xdr:to xmlns:xdr="http://schemas.openxmlformats.org/drawingml/2006/spreadsheetDrawing">
          <xdr:col>28</xdr:col>
          <xdr:colOff>133350</xdr:colOff>
          <xdr:row>5</xdr:row>
          <xdr:rowOff>57150</xdr:rowOff>
        </xdr:to>
        <xdr:sp textlink="">
          <xdr:nvSpPr>
            <xdr:cNvPr id="1124" name="チェック 100" hidden="1">
              <a:extLst>
                <a:ext uri="{63B3BB69-23CF-44E3-9099-C40C66FF867C}">
                  <a14:compatExt spid="_x0000_s1124"/>
                </a:ext>
              </a:extLst>
            </xdr:cNvPr>
            <xdr:cNvSpPr>
              <a:spLocks noRot="1" noChangeShapeType="1"/>
            </xdr:cNvSpPr>
          </xdr:nvSpPr>
          <xdr:spPr>
            <a:xfrm>
              <a:off x="4876800" y="581025"/>
              <a:ext cx="309245" cy="3810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38100</xdr:colOff>
          <xdr:row>3</xdr:row>
          <xdr:rowOff>114300</xdr:rowOff>
        </xdr:from>
        <xdr:to xmlns:xdr="http://schemas.openxmlformats.org/drawingml/2006/spreadsheetDrawing">
          <xdr:col>31</xdr:col>
          <xdr:colOff>142875</xdr:colOff>
          <xdr:row>5</xdr:row>
          <xdr:rowOff>66040</xdr:rowOff>
        </xdr:to>
        <xdr:sp textlink="">
          <xdr:nvSpPr>
            <xdr:cNvPr id="1125" name="チェック 101" hidden="1">
              <a:extLst>
                <a:ext uri="{63B3BB69-23CF-44E3-9099-C40C66FF867C}">
                  <a14:compatExt spid="_x0000_s1125"/>
                </a:ext>
              </a:extLst>
            </xdr:cNvPr>
            <xdr:cNvSpPr>
              <a:spLocks noRot="1" noChangeShapeType="1"/>
            </xdr:cNvSpPr>
          </xdr:nvSpPr>
          <xdr:spPr>
            <a:xfrm>
              <a:off x="5518785" y="581025"/>
              <a:ext cx="318770" cy="38989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57150</xdr:colOff>
          <xdr:row>29</xdr:row>
          <xdr:rowOff>0</xdr:rowOff>
        </xdr:from>
        <xdr:to xmlns:xdr="http://schemas.openxmlformats.org/drawingml/2006/spreadsheetDrawing">
          <xdr:col>14</xdr:col>
          <xdr:colOff>161925</xdr:colOff>
          <xdr:row>31</xdr:row>
          <xdr:rowOff>66675</xdr:rowOff>
        </xdr:to>
        <xdr:sp textlink="">
          <xdr:nvSpPr>
            <xdr:cNvPr id="1151" name="チェック 127" hidden="1">
              <a:extLst>
                <a:ext uri="{63B3BB69-23CF-44E3-9099-C40C66FF867C}">
                  <a14:compatExt spid="_x0000_s1151"/>
                </a:ext>
              </a:extLst>
            </xdr:cNvPr>
            <xdr:cNvSpPr>
              <a:spLocks noRot="1" noChangeShapeType="1"/>
            </xdr:cNvSpPr>
          </xdr:nvSpPr>
          <xdr:spPr>
            <a:xfrm>
              <a:off x="1899920" y="6408420"/>
              <a:ext cx="318770" cy="38671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28575</xdr:colOff>
          <xdr:row>29</xdr:row>
          <xdr:rowOff>0</xdr:rowOff>
        </xdr:from>
        <xdr:to xmlns:xdr="http://schemas.openxmlformats.org/drawingml/2006/spreadsheetDrawing">
          <xdr:col>20</xdr:col>
          <xdr:colOff>161925</xdr:colOff>
          <xdr:row>31</xdr:row>
          <xdr:rowOff>66675</xdr:rowOff>
        </xdr:to>
        <xdr:sp textlink="">
          <xdr:nvSpPr>
            <xdr:cNvPr id="1152" name="チェック 128" hidden="1">
              <a:extLst>
                <a:ext uri="{63B3BB69-23CF-44E3-9099-C40C66FF867C}">
                  <a14:compatExt spid="_x0000_s1152"/>
                </a:ext>
              </a:extLst>
            </xdr:cNvPr>
            <xdr:cNvSpPr>
              <a:spLocks noRot="1" noChangeShapeType="1"/>
            </xdr:cNvSpPr>
          </xdr:nvSpPr>
          <xdr:spPr>
            <a:xfrm>
              <a:off x="3155315" y="6408420"/>
              <a:ext cx="347345" cy="38671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104775</xdr:colOff>
          <xdr:row>31</xdr:row>
          <xdr:rowOff>172085</xdr:rowOff>
        </xdr:from>
        <xdr:to xmlns:xdr="http://schemas.openxmlformats.org/drawingml/2006/spreadsheetDrawing">
          <xdr:col>16</xdr:col>
          <xdr:colOff>209550</xdr:colOff>
          <xdr:row>34</xdr:row>
          <xdr:rowOff>28575</xdr:rowOff>
        </xdr:to>
        <xdr:sp textlink="">
          <xdr:nvSpPr>
            <xdr:cNvPr id="1153" name="チェック 129" hidden="1">
              <a:extLst>
                <a:ext uri="{63B3BB69-23CF-44E3-9099-C40C66FF867C}">
                  <a14:compatExt spid="_x0000_s1153"/>
                </a:ext>
              </a:extLst>
            </xdr:cNvPr>
            <xdr:cNvSpPr>
              <a:spLocks noRot="1" noChangeShapeType="1"/>
            </xdr:cNvSpPr>
          </xdr:nvSpPr>
          <xdr:spPr>
            <a:xfrm>
              <a:off x="2375535" y="6900545"/>
              <a:ext cx="318770" cy="3759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6</xdr:col>
          <xdr:colOff>38100</xdr:colOff>
          <xdr:row>32</xdr:row>
          <xdr:rowOff>0</xdr:rowOff>
        </xdr:from>
        <xdr:to xmlns:xdr="http://schemas.openxmlformats.org/drawingml/2006/spreadsheetDrawing">
          <xdr:col>8</xdr:col>
          <xdr:colOff>9525</xdr:colOff>
          <xdr:row>34</xdr:row>
          <xdr:rowOff>47625</xdr:rowOff>
        </xdr:to>
        <xdr:sp textlink="">
          <xdr:nvSpPr>
            <xdr:cNvPr id="1154" name="チェック 130" hidden="1">
              <a:extLst>
                <a:ext uri="{63B3BB69-23CF-44E3-9099-C40C66FF867C}">
                  <a14:compatExt spid="_x0000_s1154"/>
                </a:ext>
              </a:extLst>
            </xdr:cNvPr>
            <xdr:cNvSpPr>
              <a:spLocks noRot="1" noChangeShapeType="1"/>
            </xdr:cNvSpPr>
          </xdr:nvSpPr>
          <xdr:spPr>
            <a:xfrm>
              <a:off x="895350" y="6918960"/>
              <a:ext cx="314325" cy="3765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66675</xdr:colOff>
          <xdr:row>32</xdr:row>
          <xdr:rowOff>0</xdr:rowOff>
        </xdr:from>
        <xdr:to xmlns:xdr="http://schemas.openxmlformats.org/drawingml/2006/spreadsheetDrawing">
          <xdr:col>2</xdr:col>
          <xdr:colOff>95250</xdr:colOff>
          <xdr:row>34</xdr:row>
          <xdr:rowOff>47625</xdr:rowOff>
        </xdr:to>
        <xdr:sp textlink="">
          <xdr:nvSpPr>
            <xdr:cNvPr id="1155" name="チェック 131" hidden="1">
              <a:extLst>
                <a:ext uri="{63B3BB69-23CF-44E3-9099-C40C66FF867C}">
                  <a14:compatExt spid="_x0000_s1155"/>
                </a:ext>
              </a:extLst>
            </xdr:cNvPr>
            <xdr:cNvSpPr>
              <a:spLocks noRot="1" noChangeShapeType="1"/>
            </xdr:cNvSpPr>
          </xdr:nvSpPr>
          <xdr:spPr>
            <a:xfrm>
              <a:off x="66675" y="6918960"/>
              <a:ext cx="302895" cy="3765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85725</xdr:colOff>
          <xdr:row>34</xdr:row>
          <xdr:rowOff>133985</xdr:rowOff>
        </xdr:from>
        <xdr:to xmlns:xdr="http://schemas.openxmlformats.org/drawingml/2006/spreadsheetDrawing">
          <xdr:col>5</xdr:col>
          <xdr:colOff>133350</xdr:colOff>
          <xdr:row>37</xdr:row>
          <xdr:rowOff>57150</xdr:rowOff>
        </xdr:to>
        <xdr:sp textlink="">
          <xdr:nvSpPr>
            <xdr:cNvPr id="1156" name="チェック 132" hidden="1">
              <a:extLst>
                <a:ext uri="{63B3BB69-23CF-44E3-9099-C40C66FF867C}">
                  <a14:compatExt spid="_x0000_s1156"/>
                </a:ext>
              </a:extLst>
            </xdr:cNvPr>
            <xdr:cNvSpPr>
              <a:spLocks noRot="1" noChangeShapeType="1"/>
            </xdr:cNvSpPr>
          </xdr:nvSpPr>
          <xdr:spPr>
            <a:xfrm>
              <a:off x="497205" y="7381875"/>
              <a:ext cx="321945" cy="3879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85725</xdr:colOff>
          <xdr:row>34</xdr:row>
          <xdr:rowOff>142875</xdr:rowOff>
        </xdr:from>
        <xdr:to xmlns:xdr="http://schemas.openxmlformats.org/drawingml/2006/spreadsheetDrawing">
          <xdr:col>15</xdr:col>
          <xdr:colOff>190500</xdr:colOff>
          <xdr:row>37</xdr:row>
          <xdr:rowOff>66040</xdr:rowOff>
        </xdr:to>
        <xdr:sp textlink="">
          <xdr:nvSpPr>
            <xdr:cNvPr id="1157" name="チェック 133" hidden="1">
              <a:extLst>
                <a:ext uri="{63B3BB69-23CF-44E3-9099-C40C66FF867C}">
                  <a14:compatExt spid="_x0000_s1157"/>
                </a:ext>
              </a:extLst>
            </xdr:cNvPr>
            <xdr:cNvSpPr>
              <a:spLocks noRot="1" noChangeShapeType="1"/>
            </xdr:cNvSpPr>
          </xdr:nvSpPr>
          <xdr:spPr>
            <a:xfrm>
              <a:off x="2142490" y="7390765"/>
              <a:ext cx="318770" cy="3879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33</xdr:col>
          <xdr:colOff>76200</xdr:colOff>
          <xdr:row>3</xdr:row>
          <xdr:rowOff>123825</xdr:rowOff>
        </xdr:from>
        <xdr:to xmlns:xdr="http://schemas.openxmlformats.org/drawingml/2006/spreadsheetDrawing">
          <xdr:col>35</xdr:col>
          <xdr:colOff>66675</xdr:colOff>
          <xdr:row>5</xdr:row>
          <xdr:rowOff>66040</xdr:rowOff>
        </xdr:to>
        <xdr:sp textlink="">
          <xdr:nvSpPr>
            <xdr:cNvPr id="1194" name="チェック 170" hidden="1">
              <a:extLst>
                <a:ext uri="{63B3BB69-23CF-44E3-9099-C40C66FF867C}">
                  <a14:compatExt spid="_x0000_s1194"/>
                </a:ext>
              </a:extLst>
            </xdr:cNvPr>
            <xdr:cNvSpPr>
              <a:spLocks noRot="1" noChangeShapeType="1"/>
            </xdr:cNvSpPr>
          </xdr:nvSpPr>
          <xdr:spPr>
            <a:xfrm>
              <a:off x="6096000" y="590550"/>
              <a:ext cx="31559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37</xdr:col>
          <xdr:colOff>9525</xdr:colOff>
          <xdr:row>3</xdr:row>
          <xdr:rowOff>123825</xdr:rowOff>
        </xdr:from>
        <xdr:to xmlns:xdr="http://schemas.openxmlformats.org/drawingml/2006/spreadsheetDrawing">
          <xdr:col>39</xdr:col>
          <xdr:colOff>9525</xdr:colOff>
          <xdr:row>5</xdr:row>
          <xdr:rowOff>76200</xdr:rowOff>
        </xdr:to>
        <xdr:sp textlink="">
          <xdr:nvSpPr>
            <xdr:cNvPr id="1195" name="チェック 171" hidden="1">
              <a:extLst>
                <a:ext uri="{63B3BB69-23CF-44E3-9099-C40C66FF867C}">
                  <a14:compatExt spid="_x0000_s1195"/>
                </a:ext>
              </a:extLst>
            </xdr:cNvPr>
            <xdr:cNvSpPr>
              <a:spLocks noRot="1" noChangeShapeType="1"/>
            </xdr:cNvSpPr>
          </xdr:nvSpPr>
          <xdr:spPr>
            <a:xfrm>
              <a:off x="6679565" y="590550"/>
              <a:ext cx="325120" cy="3905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20</xdr:row>
          <xdr:rowOff>0</xdr:rowOff>
        </xdr:from>
        <xdr:to xmlns:xdr="http://schemas.openxmlformats.org/drawingml/2006/spreadsheetDrawing">
          <xdr:col>14</xdr:col>
          <xdr:colOff>95250</xdr:colOff>
          <xdr:row>21</xdr:row>
          <xdr:rowOff>27940</xdr:rowOff>
        </xdr:to>
        <xdr:sp textlink="">
          <xdr:nvSpPr>
            <xdr:cNvPr id="1208" name="チェック 184" hidden="1">
              <a:extLst>
                <a:ext uri="{63B3BB69-23CF-44E3-9099-C40C66FF867C}">
                  <a14:compatExt spid="_x0000_s1208"/>
                </a:ext>
              </a:extLst>
            </xdr:cNvPr>
            <xdr:cNvSpPr>
              <a:spLocks noRot="1" noChangeShapeType="1"/>
            </xdr:cNvSpPr>
          </xdr:nvSpPr>
          <xdr:spPr>
            <a:xfrm>
              <a:off x="184277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20</xdr:row>
          <xdr:rowOff>0</xdr:rowOff>
        </xdr:from>
        <xdr:to xmlns:xdr="http://schemas.openxmlformats.org/drawingml/2006/spreadsheetDrawing">
          <xdr:col>15</xdr:col>
          <xdr:colOff>95250</xdr:colOff>
          <xdr:row>21</xdr:row>
          <xdr:rowOff>27940</xdr:rowOff>
        </xdr:to>
        <xdr:sp textlink="">
          <xdr:nvSpPr>
            <xdr:cNvPr id="1209" name="チェック 185" hidden="1">
              <a:extLst>
                <a:ext uri="{63B3BB69-23CF-44E3-9099-C40C66FF867C}">
                  <a14:compatExt spid="_x0000_s1209"/>
                </a:ext>
              </a:extLst>
            </xdr:cNvPr>
            <xdr:cNvSpPr>
              <a:spLocks noRot="1" noChangeShapeType="1"/>
            </xdr:cNvSpPr>
          </xdr:nvSpPr>
          <xdr:spPr>
            <a:xfrm>
              <a:off x="205676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20</xdr:row>
          <xdr:rowOff>0</xdr:rowOff>
        </xdr:from>
        <xdr:to xmlns:xdr="http://schemas.openxmlformats.org/drawingml/2006/spreadsheetDrawing">
          <xdr:col>16</xdr:col>
          <xdr:colOff>95250</xdr:colOff>
          <xdr:row>21</xdr:row>
          <xdr:rowOff>27940</xdr:rowOff>
        </xdr:to>
        <xdr:sp textlink="">
          <xdr:nvSpPr>
            <xdr:cNvPr id="1210" name="チェック 186" hidden="1">
              <a:extLst>
                <a:ext uri="{63B3BB69-23CF-44E3-9099-C40C66FF867C}">
                  <a14:compatExt spid="_x0000_s1210"/>
                </a:ext>
              </a:extLst>
            </xdr:cNvPr>
            <xdr:cNvSpPr>
              <a:spLocks noRot="1" noChangeShapeType="1"/>
            </xdr:cNvSpPr>
          </xdr:nvSpPr>
          <xdr:spPr>
            <a:xfrm>
              <a:off x="227076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20</xdr:row>
          <xdr:rowOff>0</xdr:rowOff>
        </xdr:from>
        <xdr:to xmlns:xdr="http://schemas.openxmlformats.org/drawingml/2006/spreadsheetDrawing">
          <xdr:col>17</xdr:col>
          <xdr:colOff>95250</xdr:colOff>
          <xdr:row>21</xdr:row>
          <xdr:rowOff>27940</xdr:rowOff>
        </xdr:to>
        <xdr:sp textlink="">
          <xdr:nvSpPr>
            <xdr:cNvPr id="1211" name="チェック 187" hidden="1">
              <a:extLst>
                <a:ext uri="{63B3BB69-23CF-44E3-9099-C40C66FF867C}">
                  <a14:compatExt spid="_x0000_s1211"/>
                </a:ext>
              </a:extLst>
            </xdr:cNvPr>
            <xdr:cNvSpPr>
              <a:spLocks noRot="1" noChangeShapeType="1"/>
            </xdr:cNvSpPr>
          </xdr:nvSpPr>
          <xdr:spPr>
            <a:xfrm>
              <a:off x="248475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20</xdr:row>
          <xdr:rowOff>0</xdr:rowOff>
        </xdr:from>
        <xdr:to xmlns:xdr="http://schemas.openxmlformats.org/drawingml/2006/spreadsheetDrawing">
          <xdr:col>18</xdr:col>
          <xdr:colOff>95250</xdr:colOff>
          <xdr:row>21</xdr:row>
          <xdr:rowOff>27940</xdr:rowOff>
        </xdr:to>
        <xdr:sp textlink="">
          <xdr:nvSpPr>
            <xdr:cNvPr id="1212" name="チェック 188" hidden="1">
              <a:extLst>
                <a:ext uri="{63B3BB69-23CF-44E3-9099-C40C66FF867C}">
                  <a14:compatExt spid="_x0000_s1212"/>
                </a:ext>
              </a:extLst>
            </xdr:cNvPr>
            <xdr:cNvSpPr>
              <a:spLocks noRot="1" noChangeShapeType="1"/>
            </xdr:cNvSpPr>
          </xdr:nvSpPr>
          <xdr:spPr>
            <a:xfrm>
              <a:off x="269875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20</xdr:row>
          <xdr:rowOff>0</xdr:rowOff>
        </xdr:from>
        <xdr:to xmlns:xdr="http://schemas.openxmlformats.org/drawingml/2006/spreadsheetDrawing">
          <xdr:col>19</xdr:col>
          <xdr:colOff>95250</xdr:colOff>
          <xdr:row>21</xdr:row>
          <xdr:rowOff>27940</xdr:rowOff>
        </xdr:to>
        <xdr:sp textlink="">
          <xdr:nvSpPr>
            <xdr:cNvPr id="1213" name="チェック 189" hidden="1">
              <a:extLst>
                <a:ext uri="{63B3BB69-23CF-44E3-9099-C40C66FF867C}">
                  <a14:compatExt spid="_x0000_s1213"/>
                </a:ext>
              </a:extLst>
            </xdr:cNvPr>
            <xdr:cNvSpPr>
              <a:spLocks noRot="1" noChangeShapeType="1"/>
            </xdr:cNvSpPr>
          </xdr:nvSpPr>
          <xdr:spPr>
            <a:xfrm>
              <a:off x="291274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20</xdr:row>
          <xdr:rowOff>0</xdr:rowOff>
        </xdr:from>
        <xdr:to xmlns:xdr="http://schemas.openxmlformats.org/drawingml/2006/spreadsheetDrawing">
          <xdr:col>20</xdr:col>
          <xdr:colOff>95250</xdr:colOff>
          <xdr:row>21</xdr:row>
          <xdr:rowOff>27940</xdr:rowOff>
        </xdr:to>
        <xdr:sp textlink="">
          <xdr:nvSpPr>
            <xdr:cNvPr id="1214" name="チェック 190" hidden="1">
              <a:extLst>
                <a:ext uri="{63B3BB69-23CF-44E3-9099-C40C66FF867C}">
                  <a14:compatExt spid="_x0000_s1214"/>
                </a:ext>
              </a:extLst>
            </xdr:cNvPr>
            <xdr:cNvSpPr>
              <a:spLocks noRot="1" noChangeShapeType="1"/>
            </xdr:cNvSpPr>
          </xdr:nvSpPr>
          <xdr:spPr>
            <a:xfrm>
              <a:off x="312674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20</xdr:row>
          <xdr:rowOff>0</xdr:rowOff>
        </xdr:from>
        <xdr:to xmlns:xdr="http://schemas.openxmlformats.org/drawingml/2006/spreadsheetDrawing">
          <xdr:col>21</xdr:col>
          <xdr:colOff>95250</xdr:colOff>
          <xdr:row>21</xdr:row>
          <xdr:rowOff>27940</xdr:rowOff>
        </xdr:to>
        <xdr:sp textlink="">
          <xdr:nvSpPr>
            <xdr:cNvPr id="1215" name="チェック 191" hidden="1">
              <a:extLst>
                <a:ext uri="{63B3BB69-23CF-44E3-9099-C40C66FF867C}">
                  <a14:compatExt spid="_x0000_s1215"/>
                </a:ext>
              </a:extLst>
            </xdr:cNvPr>
            <xdr:cNvSpPr>
              <a:spLocks noRot="1" noChangeShapeType="1"/>
            </xdr:cNvSpPr>
          </xdr:nvSpPr>
          <xdr:spPr>
            <a:xfrm>
              <a:off x="334073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20</xdr:row>
          <xdr:rowOff>0</xdr:rowOff>
        </xdr:from>
        <xdr:to xmlns:xdr="http://schemas.openxmlformats.org/drawingml/2006/spreadsheetDrawing">
          <xdr:col>22</xdr:col>
          <xdr:colOff>95250</xdr:colOff>
          <xdr:row>21</xdr:row>
          <xdr:rowOff>27940</xdr:rowOff>
        </xdr:to>
        <xdr:sp textlink="">
          <xdr:nvSpPr>
            <xdr:cNvPr id="1216" name="チェック 192" hidden="1">
              <a:extLst>
                <a:ext uri="{63B3BB69-23CF-44E3-9099-C40C66FF867C}">
                  <a14:compatExt spid="_x0000_s1216"/>
                </a:ext>
              </a:extLst>
            </xdr:cNvPr>
            <xdr:cNvSpPr>
              <a:spLocks noRot="1" noChangeShapeType="1"/>
            </xdr:cNvSpPr>
          </xdr:nvSpPr>
          <xdr:spPr>
            <a:xfrm>
              <a:off x="355473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20</xdr:row>
          <xdr:rowOff>0</xdr:rowOff>
        </xdr:from>
        <xdr:to xmlns:xdr="http://schemas.openxmlformats.org/drawingml/2006/spreadsheetDrawing">
          <xdr:col>23</xdr:col>
          <xdr:colOff>95250</xdr:colOff>
          <xdr:row>21</xdr:row>
          <xdr:rowOff>27940</xdr:rowOff>
        </xdr:to>
        <xdr:sp textlink="">
          <xdr:nvSpPr>
            <xdr:cNvPr id="1217" name="チェック 193" hidden="1">
              <a:extLst>
                <a:ext uri="{63B3BB69-23CF-44E3-9099-C40C66FF867C}">
                  <a14:compatExt spid="_x0000_s1217"/>
                </a:ext>
              </a:extLst>
            </xdr:cNvPr>
            <xdr:cNvSpPr>
              <a:spLocks noRot="1" noChangeShapeType="1"/>
            </xdr:cNvSpPr>
          </xdr:nvSpPr>
          <xdr:spPr>
            <a:xfrm>
              <a:off x="376872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20</xdr:row>
          <xdr:rowOff>0</xdr:rowOff>
        </xdr:from>
        <xdr:to xmlns:xdr="http://schemas.openxmlformats.org/drawingml/2006/spreadsheetDrawing">
          <xdr:col>24</xdr:col>
          <xdr:colOff>95250</xdr:colOff>
          <xdr:row>21</xdr:row>
          <xdr:rowOff>27940</xdr:rowOff>
        </xdr:to>
        <xdr:sp textlink="">
          <xdr:nvSpPr>
            <xdr:cNvPr id="1218" name="チェック 194" hidden="1">
              <a:extLst>
                <a:ext uri="{63B3BB69-23CF-44E3-9099-C40C66FF867C}">
                  <a14:compatExt spid="_x0000_s1218"/>
                </a:ext>
              </a:extLst>
            </xdr:cNvPr>
            <xdr:cNvSpPr>
              <a:spLocks noRot="1" noChangeShapeType="1"/>
            </xdr:cNvSpPr>
          </xdr:nvSpPr>
          <xdr:spPr>
            <a:xfrm>
              <a:off x="398272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20</xdr:row>
          <xdr:rowOff>0</xdr:rowOff>
        </xdr:from>
        <xdr:to xmlns:xdr="http://schemas.openxmlformats.org/drawingml/2006/spreadsheetDrawing">
          <xdr:col>25</xdr:col>
          <xdr:colOff>95250</xdr:colOff>
          <xdr:row>21</xdr:row>
          <xdr:rowOff>27940</xdr:rowOff>
        </xdr:to>
        <xdr:sp textlink="">
          <xdr:nvSpPr>
            <xdr:cNvPr id="1219" name="チェック 195" hidden="1">
              <a:extLst>
                <a:ext uri="{63B3BB69-23CF-44E3-9099-C40C66FF867C}">
                  <a14:compatExt spid="_x0000_s1219"/>
                </a:ext>
              </a:extLst>
            </xdr:cNvPr>
            <xdr:cNvSpPr>
              <a:spLocks noRot="1" noChangeShapeType="1"/>
            </xdr:cNvSpPr>
          </xdr:nvSpPr>
          <xdr:spPr>
            <a:xfrm>
              <a:off x="419671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20</xdr:row>
          <xdr:rowOff>0</xdr:rowOff>
        </xdr:from>
        <xdr:to xmlns:xdr="http://schemas.openxmlformats.org/drawingml/2006/spreadsheetDrawing">
          <xdr:col>26</xdr:col>
          <xdr:colOff>95250</xdr:colOff>
          <xdr:row>21</xdr:row>
          <xdr:rowOff>27940</xdr:rowOff>
        </xdr:to>
        <xdr:sp textlink="">
          <xdr:nvSpPr>
            <xdr:cNvPr id="1220" name="チェック 196" hidden="1">
              <a:extLst>
                <a:ext uri="{63B3BB69-23CF-44E3-9099-C40C66FF867C}">
                  <a14:compatExt spid="_x0000_s1220"/>
                </a:ext>
              </a:extLst>
            </xdr:cNvPr>
            <xdr:cNvSpPr>
              <a:spLocks noRot="1" noChangeShapeType="1"/>
            </xdr:cNvSpPr>
          </xdr:nvSpPr>
          <xdr:spPr>
            <a:xfrm>
              <a:off x="441071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20</xdr:row>
          <xdr:rowOff>0</xdr:rowOff>
        </xdr:from>
        <xdr:to xmlns:xdr="http://schemas.openxmlformats.org/drawingml/2006/spreadsheetDrawing">
          <xdr:col>27</xdr:col>
          <xdr:colOff>95250</xdr:colOff>
          <xdr:row>21</xdr:row>
          <xdr:rowOff>27940</xdr:rowOff>
        </xdr:to>
        <xdr:sp textlink="">
          <xdr:nvSpPr>
            <xdr:cNvPr id="1221" name="チェック 197" hidden="1">
              <a:extLst>
                <a:ext uri="{63B3BB69-23CF-44E3-9099-C40C66FF867C}">
                  <a14:compatExt spid="_x0000_s1221"/>
                </a:ext>
              </a:extLst>
            </xdr:cNvPr>
            <xdr:cNvSpPr>
              <a:spLocks noRot="1" noChangeShapeType="1"/>
            </xdr:cNvSpPr>
          </xdr:nvSpPr>
          <xdr:spPr>
            <a:xfrm>
              <a:off x="462470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20</xdr:row>
          <xdr:rowOff>0</xdr:rowOff>
        </xdr:from>
        <xdr:to xmlns:xdr="http://schemas.openxmlformats.org/drawingml/2006/spreadsheetDrawing">
          <xdr:col>28</xdr:col>
          <xdr:colOff>95250</xdr:colOff>
          <xdr:row>21</xdr:row>
          <xdr:rowOff>27940</xdr:rowOff>
        </xdr:to>
        <xdr:sp textlink="">
          <xdr:nvSpPr>
            <xdr:cNvPr id="1222" name="チェック 198" hidden="1">
              <a:extLst>
                <a:ext uri="{63B3BB69-23CF-44E3-9099-C40C66FF867C}">
                  <a14:compatExt spid="_x0000_s1222"/>
                </a:ext>
              </a:extLst>
            </xdr:cNvPr>
            <xdr:cNvSpPr>
              <a:spLocks noRot="1" noChangeShapeType="1"/>
            </xdr:cNvSpPr>
          </xdr:nvSpPr>
          <xdr:spPr>
            <a:xfrm>
              <a:off x="483870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20</xdr:row>
          <xdr:rowOff>0</xdr:rowOff>
        </xdr:from>
        <xdr:to xmlns:xdr="http://schemas.openxmlformats.org/drawingml/2006/spreadsheetDrawing">
          <xdr:col>29</xdr:col>
          <xdr:colOff>95250</xdr:colOff>
          <xdr:row>21</xdr:row>
          <xdr:rowOff>27940</xdr:rowOff>
        </xdr:to>
        <xdr:sp textlink="">
          <xdr:nvSpPr>
            <xdr:cNvPr id="1223" name="チェック 199" hidden="1">
              <a:extLst>
                <a:ext uri="{63B3BB69-23CF-44E3-9099-C40C66FF867C}">
                  <a14:compatExt spid="_x0000_s1223"/>
                </a:ext>
              </a:extLst>
            </xdr:cNvPr>
            <xdr:cNvSpPr>
              <a:spLocks noRot="1" noChangeShapeType="1"/>
            </xdr:cNvSpPr>
          </xdr:nvSpPr>
          <xdr:spPr>
            <a:xfrm>
              <a:off x="505269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20</xdr:row>
          <xdr:rowOff>0</xdr:rowOff>
        </xdr:from>
        <xdr:to xmlns:xdr="http://schemas.openxmlformats.org/drawingml/2006/spreadsheetDrawing">
          <xdr:col>30</xdr:col>
          <xdr:colOff>95250</xdr:colOff>
          <xdr:row>21</xdr:row>
          <xdr:rowOff>27940</xdr:rowOff>
        </xdr:to>
        <xdr:sp textlink="">
          <xdr:nvSpPr>
            <xdr:cNvPr id="1224" name="チェック 200" hidden="1">
              <a:extLst>
                <a:ext uri="{63B3BB69-23CF-44E3-9099-C40C66FF867C}">
                  <a14:compatExt spid="_x0000_s1224"/>
                </a:ext>
              </a:extLst>
            </xdr:cNvPr>
            <xdr:cNvSpPr>
              <a:spLocks noRot="1" noChangeShapeType="1"/>
            </xdr:cNvSpPr>
          </xdr:nvSpPr>
          <xdr:spPr>
            <a:xfrm>
              <a:off x="526669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20</xdr:row>
          <xdr:rowOff>0</xdr:rowOff>
        </xdr:from>
        <xdr:to xmlns:xdr="http://schemas.openxmlformats.org/drawingml/2006/spreadsheetDrawing">
          <xdr:col>31</xdr:col>
          <xdr:colOff>95250</xdr:colOff>
          <xdr:row>21</xdr:row>
          <xdr:rowOff>27940</xdr:rowOff>
        </xdr:to>
        <xdr:sp textlink="">
          <xdr:nvSpPr>
            <xdr:cNvPr id="1225" name="チェック 201" hidden="1">
              <a:extLst>
                <a:ext uri="{63B3BB69-23CF-44E3-9099-C40C66FF867C}">
                  <a14:compatExt spid="_x0000_s1225"/>
                </a:ext>
              </a:extLst>
            </xdr:cNvPr>
            <xdr:cNvSpPr>
              <a:spLocks noRot="1" noChangeShapeType="1"/>
            </xdr:cNvSpPr>
          </xdr:nvSpPr>
          <xdr:spPr>
            <a:xfrm>
              <a:off x="548068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21</xdr:row>
          <xdr:rowOff>0</xdr:rowOff>
        </xdr:from>
        <xdr:to xmlns:xdr="http://schemas.openxmlformats.org/drawingml/2006/spreadsheetDrawing">
          <xdr:col>14</xdr:col>
          <xdr:colOff>95250</xdr:colOff>
          <xdr:row>22</xdr:row>
          <xdr:rowOff>29210</xdr:rowOff>
        </xdr:to>
        <xdr:sp textlink="">
          <xdr:nvSpPr>
            <xdr:cNvPr id="1226" name="チェック 202" hidden="1">
              <a:extLst>
                <a:ext uri="{63B3BB69-23CF-44E3-9099-C40C66FF867C}">
                  <a14:compatExt spid="_x0000_s1226"/>
                </a:ext>
              </a:extLst>
            </xdr:cNvPr>
            <xdr:cNvSpPr>
              <a:spLocks noRot="1" noChangeShapeType="1"/>
            </xdr:cNvSpPr>
          </xdr:nvSpPr>
          <xdr:spPr>
            <a:xfrm>
              <a:off x="184277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21</xdr:row>
          <xdr:rowOff>0</xdr:rowOff>
        </xdr:from>
        <xdr:to xmlns:xdr="http://schemas.openxmlformats.org/drawingml/2006/spreadsheetDrawing">
          <xdr:col>15</xdr:col>
          <xdr:colOff>95250</xdr:colOff>
          <xdr:row>22</xdr:row>
          <xdr:rowOff>29210</xdr:rowOff>
        </xdr:to>
        <xdr:sp textlink="">
          <xdr:nvSpPr>
            <xdr:cNvPr id="1227" name="チェック 203" hidden="1">
              <a:extLst>
                <a:ext uri="{63B3BB69-23CF-44E3-9099-C40C66FF867C}">
                  <a14:compatExt spid="_x0000_s1227"/>
                </a:ext>
              </a:extLst>
            </xdr:cNvPr>
            <xdr:cNvSpPr>
              <a:spLocks noRot="1" noChangeShapeType="1"/>
            </xdr:cNvSpPr>
          </xdr:nvSpPr>
          <xdr:spPr>
            <a:xfrm>
              <a:off x="205676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21</xdr:row>
          <xdr:rowOff>0</xdr:rowOff>
        </xdr:from>
        <xdr:to xmlns:xdr="http://schemas.openxmlformats.org/drawingml/2006/spreadsheetDrawing">
          <xdr:col>16</xdr:col>
          <xdr:colOff>95250</xdr:colOff>
          <xdr:row>22</xdr:row>
          <xdr:rowOff>29210</xdr:rowOff>
        </xdr:to>
        <xdr:sp textlink="">
          <xdr:nvSpPr>
            <xdr:cNvPr id="1228" name="チェック 204" hidden="1">
              <a:extLst>
                <a:ext uri="{63B3BB69-23CF-44E3-9099-C40C66FF867C}">
                  <a14:compatExt spid="_x0000_s1228"/>
                </a:ext>
              </a:extLst>
            </xdr:cNvPr>
            <xdr:cNvSpPr>
              <a:spLocks noRot="1" noChangeShapeType="1"/>
            </xdr:cNvSpPr>
          </xdr:nvSpPr>
          <xdr:spPr>
            <a:xfrm>
              <a:off x="227076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21</xdr:row>
          <xdr:rowOff>0</xdr:rowOff>
        </xdr:from>
        <xdr:to xmlns:xdr="http://schemas.openxmlformats.org/drawingml/2006/spreadsheetDrawing">
          <xdr:col>17</xdr:col>
          <xdr:colOff>95250</xdr:colOff>
          <xdr:row>22</xdr:row>
          <xdr:rowOff>29210</xdr:rowOff>
        </xdr:to>
        <xdr:sp textlink="">
          <xdr:nvSpPr>
            <xdr:cNvPr id="1229" name="チェック 205" hidden="1">
              <a:extLst>
                <a:ext uri="{63B3BB69-23CF-44E3-9099-C40C66FF867C}">
                  <a14:compatExt spid="_x0000_s1229"/>
                </a:ext>
              </a:extLst>
            </xdr:cNvPr>
            <xdr:cNvSpPr>
              <a:spLocks noRot="1" noChangeShapeType="1"/>
            </xdr:cNvSpPr>
          </xdr:nvSpPr>
          <xdr:spPr>
            <a:xfrm>
              <a:off x="248475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21</xdr:row>
          <xdr:rowOff>0</xdr:rowOff>
        </xdr:from>
        <xdr:to xmlns:xdr="http://schemas.openxmlformats.org/drawingml/2006/spreadsheetDrawing">
          <xdr:col>18</xdr:col>
          <xdr:colOff>95250</xdr:colOff>
          <xdr:row>22</xdr:row>
          <xdr:rowOff>29210</xdr:rowOff>
        </xdr:to>
        <xdr:sp textlink="">
          <xdr:nvSpPr>
            <xdr:cNvPr id="1230" name="チェック 206" hidden="1">
              <a:extLst>
                <a:ext uri="{63B3BB69-23CF-44E3-9099-C40C66FF867C}">
                  <a14:compatExt spid="_x0000_s1230"/>
                </a:ext>
              </a:extLst>
            </xdr:cNvPr>
            <xdr:cNvSpPr>
              <a:spLocks noRot="1" noChangeShapeType="1"/>
            </xdr:cNvSpPr>
          </xdr:nvSpPr>
          <xdr:spPr>
            <a:xfrm>
              <a:off x="269875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21</xdr:row>
          <xdr:rowOff>0</xdr:rowOff>
        </xdr:from>
        <xdr:to xmlns:xdr="http://schemas.openxmlformats.org/drawingml/2006/spreadsheetDrawing">
          <xdr:col>19</xdr:col>
          <xdr:colOff>95250</xdr:colOff>
          <xdr:row>22</xdr:row>
          <xdr:rowOff>29210</xdr:rowOff>
        </xdr:to>
        <xdr:sp textlink="">
          <xdr:nvSpPr>
            <xdr:cNvPr id="1231" name="チェック 207" hidden="1">
              <a:extLst>
                <a:ext uri="{63B3BB69-23CF-44E3-9099-C40C66FF867C}">
                  <a14:compatExt spid="_x0000_s1231"/>
                </a:ext>
              </a:extLst>
            </xdr:cNvPr>
            <xdr:cNvSpPr>
              <a:spLocks noRot="1" noChangeShapeType="1"/>
            </xdr:cNvSpPr>
          </xdr:nvSpPr>
          <xdr:spPr>
            <a:xfrm>
              <a:off x="291274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21</xdr:row>
          <xdr:rowOff>0</xdr:rowOff>
        </xdr:from>
        <xdr:to xmlns:xdr="http://schemas.openxmlformats.org/drawingml/2006/spreadsheetDrawing">
          <xdr:col>20</xdr:col>
          <xdr:colOff>95250</xdr:colOff>
          <xdr:row>22</xdr:row>
          <xdr:rowOff>29210</xdr:rowOff>
        </xdr:to>
        <xdr:sp textlink="">
          <xdr:nvSpPr>
            <xdr:cNvPr id="1232" name="チェック 208" hidden="1">
              <a:extLst>
                <a:ext uri="{63B3BB69-23CF-44E3-9099-C40C66FF867C}">
                  <a14:compatExt spid="_x0000_s1232"/>
                </a:ext>
              </a:extLst>
            </xdr:cNvPr>
            <xdr:cNvSpPr>
              <a:spLocks noRot="1" noChangeShapeType="1"/>
            </xdr:cNvSpPr>
          </xdr:nvSpPr>
          <xdr:spPr>
            <a:xfrm>
              <a:off x="312674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21</xdr:row>
          <xdr:rowOff>0</xdr:rowOff>
        </xdr:from>
        <xdr:to xmlns:xdr="http://schemas.openxmlformats.org/drawingml/2006/spreadsheetDrawing">
          <xdr:col>21</xdr:col>
          <xdr:colOff>95250</xdr:colOff>
          <xdr:row>22</xdr:row>
          <xdr:rowOff>29210</xdr:rowOff>
        </xdr:to>
        <xdr:sp textlink="">
          <xdr:nvSpPr>
            <xdr:cNvPr id="1233" name="チェック 209" hidden="1">
              <a:extLst>
                <a:ext uri="{63B3BB69-23CF-44E3-9099-C40C66FF867C}">
                  <a14:compatExt spid="_x0000_s1233"/>
                </a:ext>
              </a:extLst>
            </xdr:cNvPr>
            <xdr:cNvSpPr>
              <a:spLocks noRot="1" noChangeShapeType="1"/>
            </xdr:cNvSpPr>
          </xdr:nvSpPr>
          <xdr:spPr>
            <a:xfrm>
              <a:off x="334073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21</xdr:row>
          <xdr:rowOff>0</xdr:rowOff>
        </xdr:from>
        <xdr:to xmlns:xdr="http://schemas.openxmlformats.org/drawingml/2006/spreadsheetDrawing">
          <xdr:col>22</xdr:col>
          <xdr:colOff>95250</xdr:colOff>
          <xdr:row>22</xdr:row>
          <xdr:rowOff>29210</xdr:rowOff>
        </xdr:to>
        <xdr:sp textlink="">
          <xdr:nvSpPr>
            <xdr:cNvPr id="1234" name="チェック 210" hidden="1">
              <a:extLst>
                <a:ext uri="{63B3BB69-23CF-44E3-9099-C40C66FF867C}">
                  <a14:compatExt spid="_x0000_s1234"/>
                </a:ext>
              </a:extLst>
            </xdr:cNvPr>
            <xdr:cNvSpPr>
              <a:spLocks noRot="1" noChangeShapeType="1"/>
            </xdr:cNvSpPr>
          </xdr:nvSpPr>
          <xdr:spPr>
            <a:xfrm>
              <a:off x="355473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21</xdr:row>
          <xdr:rowOff>0</xdr:rowOff>
        </xdr:from>
        <xdr:to xmlns:xdr="http://schemas.openxmlformats.org/drawingml/2006/spreadsheetDrawing">
          <xdr:col>23</xdr:col>
          <xdr:colOff>95250</xdr:colOff>
          <xdr:row>22</xdr:row>
          <xdr:rowOff>29210</xdr:rowOff>
        </xdr:to>
        <xdr:sp textlink="">
          <xdr:nvSpPr>
            <xdr:cNvPr id="1235" name="チェック 211" hidden="1">
              <a:extLst>
                <a:ext uri="{63B3BB69-23CF-44E3-9099-C40C66FF867C}">
                  <a14:compatExt spid="_x0000_s1235"/>
                </a:ext>
              </a:extLst>
            </xdr:cNvPr>
            <xdr:cNvSpPr>
              <a:spLocks noRot="1" noChangeShapeType="1"/>
            </xdr:cNvSpPr>
          </xdr:nvSpPr>
          <xdr:spPr>
            <a:xfrm>
              <a:off x="376872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21</xdr:row>
          <xdr:rowOff>0</xdr:rowOff>
        </xdr:from>
        <xdr:to xmlns:xdr="http://schemas.openxmlformats.org/drawingml/2006/spreadsheetDrawing">
          <xdr:col>24</xdr:col>
          <xdr:colOff>95250</xdr:colOff>
          <xdr:row>22</xdr:row>
          <xdr:rowOff>29210</xdr:rowOff>
        </xdr:to>
        <xdr:sp textlink="">
          <xdr:nvSpPr>
            <xdr:cNvPr id="1236" name="チェック 212" hidden="1">
              <a:extLst>
                <a:ext uri="{63B3BB69-23CF-44E3-9099-C40C66FF867C}">
                  <a14:compatExt spid="_x0000_s1236"/>
                </a:ext>
              </a:extLst>
            </xdr:cNvPr>
            <xdr:cNvSpPr>
              <a:spLocks noRot="1" noChangeShapeType="1"/>
            </xdr:cNvSpPr>
          </xdr:nvSpPr>
          <xdr:spPr>
            <a:xfrm>
              <a:off x="398272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21</xdr:row>
          <xdr:rowOff>0</xdr:rowOff>
        </xdr:from>
        <xdr:to xmlns:xdr="http://schemas.openxmlformats.org/drawingml/2006/spreadsheetDrawing">
          <xdr:col>25</xdr:col>
          <xdr:colOff>95250</xdr:colOff>
          <xdr:row>22</xdr:row>
          <xdr:rowOff>29210</xdr:rowOff>
        </xdr:to>
        <xdr:sp textlink="">
          <xdr:nvSpPr>
            <xdr:cNvPr id="1237" name="チェック 213" hidden="1">
              <a:extLst>
                <a:ext uri="{63B3BB69-23CF-44E3-9099-C40C66FF867C}">
                  <a14:compatExt spid="_x0000_s1237"/>
                </a:ext>
              </a:extLst>
            </xdr:cNvPr>
            <xdr:cNvSpPr>
              <a:spLocks noRot="1" noChangeShapeType="1"/>
            </xdr:cNvSpPr>
          </xdr:nvSpPr>
          <xdr:spPr>
            <a:xfrm>
              <a:off x="419671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21</xdr:row>
          <xdr:rowOff>0</xdr:rowOff>
        </xdr:from>
        <xdr:to xmlns:xdr="http://schemas.openxmlformats.org/drawingml/2006/spreadsheetDrawing">
          <xdr:col>26</xdr:col>
          <xdr:colOff>95250</xdr:colOff>
          <xdr:row>22</xdr:row>
          <xdr:rowOff>29210</xdr:rowOff>
        </xdr:to>
        <xdr:sp textlink="">
          <xdr:nvSpPr>
            <xdr:cNvPr id="1238" name="チェック 214" hidden="1">
              <a:extLst>
                <a:ext uri="{63B3BB69-23CF-44E3-9099-C40C66FF867C}">
                  <a14:compatExt spid="_x0000_s1238"/>
                </a:ext>
              </a:extLst>
            </xdr:cNvPr>
            <xdr:cNvSpPr>
              <a:spLocks noRot="1" noChangeShapeType="1"/>
            </xdr:cNvSpPr>
          </xdr:nvSpPr>
          <xdr:spPr>
            <a:xfrm>
              <a:off x="441071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21</xdr:row>
          <xdr:rowOff>0</xdr:rowOff>
        </xdr:from>
        <xdr:to xmlns:xdr="http://schemas.openxmlformats.org/drawingml/2006/spreadsheetDrawing">
          <xdr:col>27</xdr:col>
          <xdr:colOff>95250</xdr:colOff>
          <xdr:row>22</xdr:row>
          <xdr:rowOff>29210</xdr:rowOff>
        </xdr:to>
        <xdr:sp textlink="">
          <xdr:nvSpPr>
            <xdr:cNvPr id="1239" name="チェック 215" hidden="1">
              <a:extLst>
                <a:ext uri="{63B3BB69-23CF-44E3-9099-C40C66FF867C}">
                  <a14:compatExt spid="_x0000_s1239"/>
                </a:ext>
              </a:extLst>
            </xdr:cNvPr>
            <xdr:cNvSpPr>
              <a:spLocks noRot="1" noChangeShapeType="1"/>
            </xdr:cNvSpPr>
          </xdr:nvSpPr>
          <xdr:spPr>
            <a:xfrm>
              <a:off x="462470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21</xdr:row>
          <xdr:rowOff>0</xdr:rowOff>
        </xdr:from>
        <xdr:to xmlns:xdr="http://schemas.openxmlformats.org/drawingml/2006/spreadsheetDrawing">
          <xdr:col>28</xdr:col>
          <xdr:colOff>95250</xdr:colOff>
          <xdr:row>22</xdr:row>
          <xdr:rowOff>29210</xdr:rowOff>
        </xdr:to>
        <xdr:sp textlink="">
          <xdr:nvSpPr>
            <xdr:cNvPr id="1240" name="チェック 216" hidden="1">
              <a:extLst>
                <a:ext uri="{63B3BB69-23CF-44E3-9099-C40C66FF867C}">
                  <a14:compatExt spid="_x0000_s1240"/>
                </a:ext>
              </a:extLst>
            </xdr:cNvPr>
            <xdr:cNvSpPr>
              <a:spLocks noRot="1" noChangeShapeType="1"/>
            </xdr:cNvSpPr>
          </xdr:nvSpPr>
          <xdr:spPr>
            <a:xfrm>
              <a:off x="483870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21</xdr:row>
          <xdr:rowOff>0</xdr:rowOff>
        </xdr:from>
        <xdr:to xmlns:xdr="http://schemas.openxmlformats.org/drawingml/2006/spreadsheetDrawing">
          <xdr:col>29</xdr:col>
          <xdr:colOff>95250</xdr:colOff>
          <xdr:row>22</xdr:row>
          <xdr:rowOff>29210</xdr:rowOff>
        </xdr:to>
        <xdr:sp textlink="">
          <xdr:nvSpPr>
            <xdr:cNvPr id="1241" name="チェック 217" hidden="1">
              <a:extLst>
                <a:ext uri="{63B3BB69-23CF-44E3-9099-C40C66FF867C}">
                  <a14:compatExt spid="_x0000_s1241"/>
                </a:ext>
              </a:extLst>
            </xdr:cNvPr>
            <xdr:cNvSpPr>
              <a:spLocks noRot="1" noChangeShapeType="1"/>
            </xdr:cNvSpPr>
          </xdr:nvSpPr>
          <xdr:spPr>
            <a:xfrm>
              <a:off x="505269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21</xdr:row>
          <xdr:rowOff>0</xdr:rowOff>
        </xdr:from>
        <xdr:to xmlns:xdr="http://schemas.openxmlformats.org/drawingml/2006/spreadsheetDrawing">
          <xdr:col>30</xdr:col>
          <xdr:colOff>95250</xdr:colOff>
          <xdr:row>22</xdr:row>
          <xdr:rowOff>29210</xdr:rowOff>
        </xdr:to>
        <xdr:sp textlink="">
          <xdr:nvSpPr>
            <xdr:cNvPr id="1242" name="チェック 218" hidden="1">
              <a:extLst>
                <a:ext uri="{63B3BB69-23CF-44E3-9099-C40C66FF867C}">
                  <a14:compatExt spid="_x0000_s1242"/>
                </a:ext>
              </a:extLst>
            </xdr:cNvPr>
            <xdr:cNvSpPr>
              <a:spLocks noRot="1" noChangeShapeType="1"/>
            </xdr:cNvSpPr>
          </xdr:nvSpPr>
          <xdr:spPr>
            <a:xfrm>
              <a:off x="526669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21</xdr:row>
          <xdr:rowOff>0</xdr:rowOff>
        </xdr:from>
        <xdr:to xmlns:xdr="http://schemas.openxmlformats.org/drawingml/2006/spreadsheetDrawing">
          <xdr:col>31</xdr:col>
          <xdr:colOff>95250</xdr:colOff>
          <xdr:row>22</xdr:row>
          <xdr:rowOff>29210</xdr:rowOff>
        </xdr:to>
        <xdr:sp textlink="">
          <xdr:nvSpPr>
            <xdr:cNvPr id="1243" name="チェック 219" hidden="1">
              <a:extLst>
                <a:ext uri="{63B3BB69-23CF-44E3-9099-C40C66FF867C}">
                  <a14:compatExt spid="_x0000_s1243"/>
                </a:ext>
              </a:extLst>
            </xdr:cNvPr>
            <xdr:cNvSpPr>
              <a:spLocks noRot="1" noChangeShapeType="1"/>
            </xdr:cNvSpPr>
          </xdr:nvSpPr>
          <xdr:spPr>
            <a:xfrm>
              <a:off x="548068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22</xdr:row>
          <xdr:rowOff>0</xdr:rowOff>
        </xdr:from>
        <xdr:to xmlns:xdr="http://schemas.openxmlformats.org/drawingml/2006/spreadsheetDrawing">
          <xdr:col>14</xdr:col>
          <xdr:colOff>95250</xdr:colOff>
          <xdr:row>23</xdr:row>
          <xdr:rowOff>19050</xdr:rowOff>
        </xdr:to>
        <xdr:sp textlink="">
          <xdr:nvSpPr>
            <xdr:cNvPr id="1244" name="チェック 220" hidden="1">
              <a:extLst>
                <a:ext uri="{63B3BB69-23CF-44E3-9099-C40C66FF867C}">
                  <a14:compatExt spid="_x0000_s1244"/>
                </a:ext>
              </a:extLst>
            </xdr:cNvPr>
            <xdr:cNvSpPr>
              <a:spLocks noRot="1" noChangeShapeType="1"/>
            </xdr:cNvSpPr>
          </xdr:nvSpPr>
          <xdr:spPr>
            <a:xfrm>
              <a:off x="184277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22</xdr:row>
          <xdr:rowOff>0</xdr:rowOff>
        </xdr:from>
        <xdr:to xmlns:xdr="http://schemas.openxmlformats.org/drawingml/2006/spreadsheetDrawing">
          <xdr:col>15</xdr:col>
          <xdr:colOff>95250</xdr:colOff>
          <xdr:row>23</xdr:row>
          <xdr:rowOff>19050</xdr:rowOff>
        </xdr:to>
        <xdr:sp textlink="">
          <xdr:nvSpPr>
            <xdr:cNvPr id="1245" name="チェック 221" hidden="1">
              <a:extLst>
                <a:ext uri="{63B3BB69-23CF-44E3-9099-C40C66FF867C}">
                  <a14:compatExt spid="_x0000_s1245"/>
                </a:ext>
              </a:extLst>
            </xdr:cNvPr>
            <xdr:cNvSpPr>
              <a:spLocks noRot="1" noChangeShapeType="1"/>
            </xdr:cNvSpPr>
          </xdr:nvSpPr>
          <xdr:spPr>
            <a:xfrm>
              <a:off x="205676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22</xdr:row>
          <xdr:rowOff>0</xdr:rowOff>
        </xdr:from>
        <xdr:to xmlns:xdr="http://schemas.openxmlformats.org/drawingml/2006/spreadsheetDrawing">
          <xdr:col>16</xdr:col>
          <xdr:colOff>95250</xdr:colOff>
          <xdr:row>23</xdr:row>
          <xdr:rowOff>19050</xdr:rowOff>
        </xdr:to>
        <xdr:sp textlink="">
          <xdr:nvSpPr>
            <xdr:cNvPr id="1246" name="チェック 222" hidden="1">
              <a:extLst>
                <a:ext uri="{63B3BB69-23CF-44E3-9099-C40C66FF867C}">
                  <a14:compatExt spid="_x0000_s1246"/>
                </a:ext>
              </a:extLst>
            </xdr:cNvPr>
            <xdr:cNvSpPr>
              <a:spLocks noRot="1" noChangeShapeType="1"/>
            </xdr:cNvSpPr>
          </xdr:nvSpPr>
          <xdr:spPr>
            <a:xfrm>
              <a:off x="227076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22</xdr:row>
          <xdr:rowOff>0</xdr:rowOff>
        </xdr:from>
        <xdr:to xmlns:xdr="http://schemas.openxmlformats.org/drawingml/2006/spreadsheetDrawing">
          <xdr:col>17</xdr:col>
          <xdr:colOff>95250</xdr:colOff>
          <xdr:row>23</xdr:row>
          <xdr:rowOff>19050</xdr:rowOff>
        </xdr:to>
        <xdr:sp textlink="">
          <xdr:nvSpPr>
            <xdr:cNvPr id="1247" name="チェック 223" hidden="1">
              <a:extLst>
                <a:ext uri="{63B3BB69-23CF-44E3-9099-C40C66FF867C}">
                  <a14:compatExt spid="_x0000_s1247"/>
                </a:ext>
              </a:extLst>
            </xdr:cNvPr>
            <xdr:cNvSpPr>
              <a:spLocks noRot="1" noChangeShapeType="1"/>
            </xdr:cNvSpPr>
          </xdr:nvSpPr>
          <xdr:spPr>
            <a:xfrm>
              <a:off x="248475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22</xdr:row>
          <xdr:rowOff>0</xdr:rowOff>
        </xdr:from>
        <xdr:to xmlns:xdr="http://schemas.openxmlformats.org/drawingml/2006/spreadsheetDrawing">
          <xdr:col>18</xdr:col>
          <xdr:colOff>95250</xdr:colOff>
          <xdr:row>23</xdr:row>
          <xdr:rowOff>19050</xdr:rowOff>
        </xdr:to>
        <xdr:sp textlink="">
          <xdr:nvSpPr>
            <xdr:cNvPr id="1248" name="チェック 224" hidden="1">
              <a:extLst>
                <a:ext uri="{63B3BB69-23CF-44E3-9099-C40C66FF867C}">
                  <a14:compatExt spid="_x0000_s1248"/>
                </a:ext>
              </a:extLst>
            </xdr:cNvPr>
            <xdr:cNvSpPr>
              <a:spLocks noRot="1" noChangeShapeType="1"/>
            </xdr:cNvSpPr>
          </xdr:nvSpPr>
          <xdr:spPr>
            <a:xfrm>
              <a:off x="269875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22</xdr:row>
          <xdr:rowOff>0</xdr:rowOff>
        </xdr:from>
        <xdr:to xmlns:xdr="http://schemas.openxmlformats.org/drawingml/2006/spreadsheetDrawing">
          <xdr:col>19</xdr:col>
          <xdr:colOff>95250</xdr:colOff>
          <xdr:row>23</xdr:row>
          <xdr:rowOff>19050</xdr:rowOff>
        </xdr:to>
        <xdr:sp textlink="">
          <xdr:nvSpPr>
            <xdr:cNvPr id="1249" name="チェック 225" hidden="1">
              <a:extLst>
                <a:ext uri="{63B3BB69-23CF-44E3-9099-C40C66FF867C}">
                  <a14:compatExt spid="_x0000_s1249"/>
                </a:ext>
              </a:extLst>
            </xdr:cNvPr>
            <xdr:cNvSpPr>
              <a:spLocks noRot="1" noChangeShapeType="1"/>
            </xdr:cNvSpPr>
          </xdr:nvSpPr>
          <xdr:spPr>
            <a:xfrm>
              <a:off x="291274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22</xdr:row>
          <xdr:rowOff>0</xdr:rowOff>
        </xdr:from>
        <xdr:to xmlns:xdr="http://schemas.openxmlformats.org/drawingml/2006/spreadsheetDrawing">
          <xdr:col>20</xdr:col>
          <xdr:colOff>95250</xdr:colOff>
          <xdr:row>23</xdr:row>
          <xdr:rowOff>19050</xdr:rowOff>
        </xdr:to>
        <xdr:sp textlink="">
          <xdr:nvSpPr>
            <xdr:cNvPr id="1250" name="チェック 226" hidden="1">
              <a:extLst>
                <a:ext uri="{63B3BB69-23CF-44E3-9099-C40C66FF867C}">
                  <a14:compatExt spid="_x0000_s1250"/>
                </a:ext>
              </a:extLst>
            </xdr:cNvPr>
            <xdr:cNvSpPr>
              <a:spLocks noRot="1" noChangeShapeType="1"/>
            </xdr:cNvSpPr>
          </xdr:nvSpPr>
          <xdr:spPr>
            <a:xfrm>
              <a:off x="312674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22</xdr:row>
          <xdr:rowOff>0</xdr:rowOff>
        </xdr:from>
        <xdr:to xmlns:xdr="http://schemas.openxmlformats.org/drawingml/2006/spreadsheetDrawing">
          <xdr:col>21</xdr:col>
          <xdr:colOff>95250</xdr:colOff>
          <xdr:row>23</xdr:row>
          <xdr:rowOff>19050</xdr:rowOff>
        </xdr:to>
        <xdr:sp textlink="">
          <xdr:nvSpPr>
            <xdr:cNvPr id="1251" name="チェック 227" hidden="1">
              <a:extLst>
                <a:ext uri="{63B3BB69-23CF-44E3-9099-C40C66FF867C}">
                  <a14:compatExt spid="_x0000_s1251"/>
                </a:ext>
              </a:extLst>
            </xdr:cNvPr>
            <xdr:cNvSpPr>
              <a:spLocks noRot="1" noChangeShapeType="1"/>
            </xdr:cNvSpPr>
          </xdr:nvSpPr>
          <xdr:spPr>
            <a:xfrm>
              <a:off x="334073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22</xdr:row>
          <xdr:rowOff>0</xdr:rowOff>
        </xdr:from>
        <xdr:to xmlns:xdr="http://schemas.openxmlformats.org/drawingml/2006/spreadsheetDrawing">
          <xdr:col>22</xdr:col>
          <xdr:colOff>95250</xdr:colOff>
          <xdr:row>23</xdr:row>
          <xdr:rowOff>19050</xdr:rowOff>
        </xdr:to>
        <xdr:sp textlink="">
          <xdr:nvSpPr>
            <xdr:cNvPr id="1252" name="チェック 228" hidden="1">
              <a:extLst>
                <a:ext uri="{63B3BB69-23CF-44E3-9099-C40C66FF867C}">
                  <a14:compatExt spid="_x0000_s1252"/>
                </a:ext>
              </a:extLst>
            </xdr:cNvPr>
            <xdr:cNvSpPr>
              <a:spLocks noRot="1" noChangeShapeType="1"/>
            </xdr:cNvSpPr>
          </xdr:nvSpPr>
          <xdr:spPr>
            <a:xfrm>
              <a:off x="355473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22</xdr:row>
          <xdr:rowOff>0</xdr:rowOff>
        </xdr:from>
        <xdr:to xmlns:xdr="http://schemas.openxmlformats.org/drawingml/2006/spreadsheetDrawing">
          <xdr:col>23</xdr:col>
          <xdr:colOff>95250</xdr:colOff>
          <xdr:row>23</xdr:row>
          <xdr:rowOff>19050</xdr:rowOff>
        </xdr:to>
        <xdr:sp textlink="">
          <xdr:nvSpPr>
            <xdr:cNvPr id="1253" name="チェック 229" hidden="1">
              <a:extLst>
                <a:ext uri="{63B3BB69-23CF-44E3-9099-C40C66FF867C}">
                  <a14:compatExt spid="_x0000_s1253"/>
                </a:ext>
              </a:extLst>
            </xdr:cNvPr>
            <xdr:cNvSpPr>
              <a:spLocks noRot="1" noChangeShapeType="1"/>
            </xdr:cNvSpPr>
          </xdr:nvSpPr>
          <xdr:spPr>
            <a:xfrm>
              <a:off x="376872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22</xdr:row>
          <xdr:rowOff>0</xdr:rowOff>
        </xdr:from>
        <xdr:to xmlns:xdr="http://schemas.openxmlformats.org/drawingml/2006/spreadsheetDrawing">
          <xdr:col>24</xdr:col>
          <xdr:colOff>95250</xdr:colOff>
          <xdr:row>23</xdr:row>
          <xdr:rowOff>19050</xdr:rowOff>
        </xdr:to>
        <xdr:sp textlink="">
          <xdr:nvSpPr>
            <xdr:cNvPr id="1254" name="チェック 230" hidden="1">
              <a:extLst>
                <a:ext uri="{63B3BB69-23CF-44E3-9099-C40C66FF867C}">
                  <a14:compatExt spid="_x0000_s1254"/>
                </a:ext>
              </a:extLst>
            </xdr:cNvPr>
            <xdr:cNvSpPr>
              <a:spLocks noRot="1" noChangeShapeType="1"/>
            </xdr:cNvSpPr>
          </xdr:nvSpPr>
          <xdr:spPr>
            <a:xfrm>
              <a:off x="398272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22</xdr:row>
          <xdr:rowOff>0</xdr:rowOff>
        </xdr:from>
        <xdr:to xmlns:xdr="http://schemas.openxmlformats.org/drawingml/2006/spreadsheetDrawing">
          <xdr:col>25</xdr:col>
          <xdr:colOff>95250</xdr:colOff>
          <xdr:row>23</xdr:row>
          <xdr:rowOff>19050</xdr:rowOff>
        </xdr:to>
        <xdr:sp textlink="">
          <xdr:nvSpPr>
            <xdr:cNvPr id="1255" name="チェック 231" hidden="1">
              <a:extLst>
                <a:ext uri="{63B3BB69-23CF-44E3-9099-C40C66FF867C}">
                  <a14:compatExt spid="_x0000_s1255"/>
                </a:ext>
              </a:extLst>
            </xdr:cNvPr>
            <xdr:cNvSpPr>
              <a:spLocks noRot="1" noChangeShapeType="1"/>
            </xdr:cNvSpPr>
          </xdr:nvSpPr>
          <xdr:spPr>
            <a:xfrm>
              <a:off x="419671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22</xdr:row>
          <xdr:rowOff>0</xdr:rowOff>
        </xdr:from>
        <xdr:to xmlns:xdr="http://schemas.openxmlformats.org/drawingml/2006/spreadsheetDrawing">
          <xdr:col>26</xdr:col>
          <xdr:colOff>95250</xdr:colOff>
          <xdr:row>23</xdr:row>
          <xdr:rowOff>19050</xdr:rowOff>
        </xdr:to>
        <xdr:sp textlink="">
          <xdr:nvSpPr>
            <xdr:cNvPr id="1256" name="チェック 232" hidden="1">
              <a:extLst>
                <a:ext uri="{63B3BB69-23CF-44E3-9099-C40C66FF867C}">
                  <a14:compatExt spid="_x0000_s1256"/>
                </a:ext>
              </a:extLst>
            </xdr:cNvPr>
            <xdr:cNvSpPr>
              <a:spLocks noRot="1" noChangeShapeType="1"/>
            </xdr:cNvSpPr>
          </xdr:nvSpPr>
          <xdr:spPr>
            <a:xfrm>
              <a:off x="441071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22</xdr:row>
          <xdr:rowOff>0</xdr:rowOff>
        </xdr:from>
        <xdr:to xmlns:xdr="http://schemas.openxmlformats.org/drawingml/2006/spreadsheetDrawing">
          <xdr:col>27</xdr:col>
          <xdr:colOff>95250</xdr:colOff>
          <xdr:row>23</xdr:row>
          <xdr:rowOff>19050</xdr:rowOff>
        </xdr:to>
        <xdr:sp textlink="">
          <xdr:nvSpPr>
            <xdr:cNvPr id="1257" name="チェック 233" hidden="1">
              <a:extLst>
                <a:ext uri="{63B3BB69-23CF-44E3-9099-C40C66FF867C}">
                  <a14:compatExt spid="_x0000_s1257"/>
                </a:ext>
              </a:extLst>
            </xdr:cNvPr>
            <xdr:cNvSpPr>
              <a:spLocks noRot="1" noChangeShapeType="1"/>
            </xdr:cNvSpPr>
          </xdr:nvSpPr>
          <xdr:spPr>
            <a:xfrm>
              <a:off x="462470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22</xdr:row>
          <xdr:rowOff>0</xdr:rowOff>
        </xdr:from>
        <xdr:to xmlns:xdr="http://schemas.openxmlformats.org/drawingml/2006/spreadsheetDrawing">
          <xdr:col>28</xdr:col>
          <xdr:colOff>95250</xdr:colOff>
          <xdr:row>23</xdr:row>
          <xdr:rowOff>19050</xdr:rowOff>
        </xdr:to>
        <xdr:sp textlink="">
          <xdr:nvSpPr>
            <xdr:cNvPr id="1258" name="チェック 234" hidden="1">
              <a:extLst>
                <a:ext uri="{63B3BB69-23CF-44E3-9099-C40C66FF867C}">
                  <a14:compatExt spid="_x0000_s1258"/>
                </a:ext>
              </a:extLst>
            </xdr:cNvPr>
            <xdr:cNvSpPr>
              <a:spLocks noRot="1" noChangeShapeType="1"/>
            </xdr:cNvSpPr>
          </xdr:nvSpPr>
          <xdr:spPr>
            <a:xfrm>
              <a:off x="483870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22</xdr:row>
          <xdr:rowOff>0</xdr:rowOff>
        </xdr:from>
        <xdr:to xmlns:xdr="http://schemas.openxmlformats.org/drawingml/2006/spreadsheetDrawing">
          <xdr:col>29</xdr:col>
          <xdr:colOff>95250</xdr:colOff>
          <xdr:row>23</xdr:row>
          <xdr:rowOff>19050</xdr:rowOff>
        </xdr:to>
        <xdr:sp textlink="">
          <xdr:nvSpPr>
            <xdr:cNvPr id="1259" name="チェック 235" hidden="1">
              <a:extLst>
                <a:ext uri="{63B3BB69-23CF-44E3-9099-C40C66FF867C}">
                  <a14:compatExt spid="_x0000_s1259"/>
                </a:ext>
              </a:extLst>
            </xdr:cNvPr>
            <xdr:cNvSpPr>
              <a:spLocks noRot="1" noChangeShapeType="1"/>
            </xdr:cNvSpPr>
          </xdr:nvSpPr>
          <xdr:spPr>
            <a:xfrm>
              <a:off x="505269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22</xdr:row>
          <xdr:rowOff>0</xdr:rowOff>
        </xdr:from>
        <xdr:to xmlns:xdr="http://schemas.openxmlformats.org/drawingml/2006/spreadsheetDrawing">
          <xdr:col>30</xdr:col>
          <xdr:colOff>95250</xdr:colOff>
          <xdr:row>23</xdr:row>
          <xdr:rowOff>19050</xdr:rowOff>
        </xdr:to>
        <xdr:sp textlink="">
          <xdr:nvSpPr>
            <xdr:cNvPr id="1260" name="チェック 236" hidden="1">
              <a:extLst>
                <a:ext uri="{63B3BB69-23CF-44E3-9099-C40C66FF867C}">
                  <a14:compatExt spid="_x0000_s1260"/>
                </a:ext>
              </a:extLst>
            </xdr:cNvPr>
            <xdr:cNvSpPr>
              <a:spLocks noRot="1" noChangeShapeType="1"/>
            </xdr:cNvSpPr>
          </xdr:nvSpPr>
          <xdr:spPr>
            <a:xfrm>
              <a:off x="526669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22</xdr:row>
          <xdr:rowOff>0</xdr:rowOff>
        </xdr:from>
        <xdr:to xmlns:xdr="http://schemas.openxmlformats.org/drawingml/2006/spreadsheetDrawing">
          <xdr:col>31</xdr:col>
          <xdr:colOff>95250</xdr:colOff>
          <xdr:row>23</xdr:row>
          <xdr:rowOff>19050</xdr:rowOff>
        </xdr:to>
        <xdr:sp textlink="">
          <xdr:nvSpPr>
            <xdr:cNvPr id="1261" name="チェック 237" hidden="1">
              <a:extLst>
                <a:ext uri="{63B3BB69-23CF-44E3-9099-C40C66FF867C}">
                  <a14:compatExt spid="_x0000_s1261"/>
                </a:ext>
              </a:extLst>
            </xdr:cNvPr>
            <xdr:cNvSpPr>
              <a:spLocks noRot="1" noChangeShapeType="1"/>
            </xdr:cNvSpPr>
          </xdr:nvSpPr>
          <xdr:spPr>
            <a:xfrm>
              <a:off x="548068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23</xdr:row>
          <xdr:rowOff>0</xdr:rowOff>
        </xdr:from>
        <xdr:to xmlns:xdr="http://schemas.openxmlformats.org/drawingml/2006/spreadsheetDrawing">
          <xdr:col>14</xdr:col>
          <xdr:colOff>95250</xdr:colOff>
          <xdr:row>24</xdr:row>
          <xdr:rowOff>19685</xdr:rowOff>
        </xdr:to>
        <xdr:sp textlink="">
          <xdr:nvSpPr>
            <xdr:cNvPr id="1262" name="チェック 238" hidden="1">
              <a:extLst>
                <a:ext uri="{63B3BB69-23CF-44E3-9099-C40C66FF867C}">
                  <a14:compatExt spid="_x0000_s1262"/>
                </a:ext>
              </a:extLst>
            </xdr:cNvPr>
            <xdr:cNvSpPr>
              <a:spLocks noRot="1" noChangeShapeType="1"/>
            </xdr:cNvSpPr>
          </xdr:nvSpPr>
          <xdr:spPr>
            <a:xfrm>
              <a:off x="184277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23</xdr:row>
          <xdr:rowOff>0</xdr:rowOff>
        </xdr:from>
        <xdr:to xmlns:xdr="http://schemas.openxmlformats.org/drawingml/2006/spreadsheetDrawing">
          <xdr:col>15</xdr:col>
          <xdr:colOff>95250</xdr:colOff>
          <xdr:row>24</xdr:row>
          <xdr:rowOff>19685</xdr:rowOff>
        </xdr:to>
        <xdr:sp textlink="">
          <xdr:nvSpPr>
            <xdr:cNvPr id="1263" name="チェック 239" hidden="1">
              <a:extLst>
                <a:ext uri="{63B3BB69-23CF-44E3-9099-C40C66FF867C}">
                  <a14:compatExt spid="_x0000_s1263"/>
                </a:ext>
              </a:extLst>
            </xdr:cNvPr>
            <xdr:cNvSpPr>
              <a:spLocks noRot="1" noChangeShapeType="1"/>
            </xdr:cNvSpPr>
          </xdr:nvSpPr>
          <xdr:spPr>
            <a:xfrm>
              <a:off x="205676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23</xdr:row>
          <xdr:rowOff>0</xdr:rowOff>
        </xdr:from>
        <xdr:to xmlns:xdr="http://schemas.openxmlformats.org/drawingml/2006/spreadsheetDrawing">
          <xdr:col>16</xdr:col>
          <xdr:colOff>95250</xdr:colOff>
          <xdr:row>24</xdr:row>
          <xdr:rowOff>19685</xdr:rowOff>
        </xdr:to>
        <xdr:sp textlink="">
          <xdr:nvSpPr>
            <xdr:cNvPr id="1264" name="チェック 240" hidden="1">
              <a:extLst>
                <a:ext uri="{63B3BB69-23CF-44E3-9099-C40C66FF867C}">
                  <a14:compatExt spid="_x0000_s1264"/>
                </a:ext>
              </a:extLst>
            </xdr:cNvPr>
            <xdr:cNvSpPr>
              <a:spLocks noRot="1" noChangeShapeType="1"/>
            </xdr:cNvSpPr>
          </xdr:nvSpPr>
          <xdr:spPr>
            <a:xfrm>
              <a:off x="227076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23</xdr:row>
          <xdr:rowOff>0</xdr:rowOff>
        </xdr:from>
        <xdr:to xmlns:xdr="http://schemas.openxmlformats.org/drawingml/2006/spreadsheetDrawing">
          <xdr:col>17</xdr:col>
          <xdr:colOff>95250</xdr:colOff>
          <xdr:row>24</xdr:row>
          <xdr:rowOff>19685</xdr:rowOff>
        </xdr:to>
        <xdr:sp textlink="">
          <xdr:nvSpPr>
            <xdr:cNvPr id="1265" name="チェック 241" hidden="1">
              <a:extLst>
                <a:ext uri="{63B3BB69-23CF-44E3-9099-C40C66FF867C}">
                  <a14:compatExt spid="_x0000_s1265"/>
                </a:ext>
              </a:extLst>
            </xdr:cNvPr>
            <xdr:cNvSpPr>
              <a:spLocks noRot="1" noChangeShapeType="1"/>
            </xdr:cNvSpPr>
          </xdr:nvSpPr>
          <xdr:spPr>
            <a:xfrm>
              <a:off x="248475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23</xdr:row>
          <xdr:rowOff>0</xdr:rowOff>
        </xdr:from>
        <xdr:to xmlns:xdr="http://schemas.openxmlformats.org/drawingml/2006/spreadsheetDrawing">
          <xdr:col>18</xdr:col>
          <xdr:colOff>95250</xdr:colOff>
          <xdr:row>24</xdr:row>
          <xdr:rowOff>19685</xdr:rowOff>
        </xdr:to>
        <xdr:sp textlink="">
          <xdr:nvSpPr>
            <xdr:cNvPr id="1266" name="チェック 242" hidden="1">
              <a:extLst>
                <a:ext uri="{63B3BB69-23CF-44E3-9099-C40C66FF867C}">
                  <a14:compatExt spid="_x0000_s1266"/>
                </a:ext>
              </a:extLst>
            </xdr:cNvPr>
            <xdr:cNvSpPr>
              <a:spLocks noRot="1" noChangeShapeType="1"/>
            </xdr:cNvSpPr>
          </xdr:nvSpPr>
          <xdr:spPr>
            <a:xfrm>
              <a:off x="269875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23</xdr:row>
          <xdr:rowOff>0</xdr:rowOff>
        </xdr:from>
        <xdr:to xmlns:xdr="http://schemas.openxmlformats.org/drawingml/2006/spreadsheetDrawing">
          <xdr:col>19</xdr:col>
          <xdr:colOff>95250</xdr:colOff>
          <xdr:row>24</xdr:row>
          <xdr:rowOff>19685</xdr:rowOff>
        </xdr:to>
        <xdr:sp textlink="">
          <xdr:nvSpPr>
            <xdr:cNvPr id="1267" name="チェック 243" hidden="1">
              <a:extLst>
                <a:ext uri="{63B3BB69-23CF-44E3-9099-C40C66FF867C}">
                  <a14:compatExt spid="_x0000_s1267"/>
                </a:ext>
              </a:extLst>
            </xdr:cNvPr>
            <xdr:cNvSpPr>
              <a:spLocks noRot="1" noChangeShapeType="1"/>
            </xdr:cNvSpPr>
          </xdr:nvSpPr>
          <xdr:spPr>
            <a:xfrm>
              <a:off x="291274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23</xdr:row>
          <xdr:rowOff>0</xdr:rowOff>
        </xdr:from>
        <xdr:to xmlns:xdr="http://schemas.openxmlformats.org/drawingml/2006/spreadsheetDrawing">
          <xdr:col>20</xdr:col>
          <xdr:colOff>95250</xdr:colOff>
          <xdr:row>24</xdr:row>
          <xdr:rowOff>19685</xdr:rowOff>
        </xdr:to>
        <xdr:sp textlink="">
          <xdr:nvSpPr>
            <xdr:cNvPr id="1268" name="チェック 244" hidden="1">
              <a:extLst>
                <a:ext uri="{63B3BB69-23CF-44E3-9099-C40C66FF867C}">
                  <a14:compatExt spid="_x0000_s1268"/>
                </a:ext>
              </a:extLst>
            </xdr:cNvPr>
            <xdr:cNvSpPr>
              <a:spLocks noRot="1" noChangeShapeType="1"/>
            </xdr:cNvSpPr>
          </xdr:nvSpPr>
          <xdr:spPr>
            <a:xfrm>
              <a:off x="312674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23</xdr:row>
          <xdr:rowOff>0</xdr:rowOff>
        </xdr:from>
        <xdr:to xmlns:xdr="http://schemas.openxmlformats.org/drawingml/2006/spreadsheetDrawing">
          <xdr:col>21</xdr:col>
          <xdr:colOff>95250</xdr:colOff>
          <xdr:row>24</xdr:row>
          <xdr:rowOff>19685</xdr:rowOff>
        </xdr:to>
        <xdr:sp textlink="">
          <xdr:nvSpPr>
            <xdr:cNvPr id="1269" name="チェック 245" hidden="1">
              <a:extLst>
                <a:ext uri="{63B3BB69-23CF-44E3-9099-C40C66FF867C}">
                  <a14:compatExt spid="_x0000_s1269"/>
                </a:ext>
              </a:extLst>
            </xdr:cNvPr>
            <xdr:cNvSpPr>
              <a:spLocks noRot="1" noChangeShapeType="1"/>
            </xdr:cNvSpPr>
          </xdr:nvSpPr>
          <xdr:spPr>
            <a:xfrm>
              <a:off x="334073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23</xdr:row>
          <xdr:rowOff>0</xdr:rowOff>
        </xdr:from>
        <xdr:to xmlns:xdr="http://schemas.openxmlformats.org/drawingml/2006/spreadsheetDrawing">
          <xdr:col>22</xdr:col>
          <xdr:colOff>95250</xdr:colOff>
          <xdr:row>24</xdr:row>
          <xdr:rowOff>19685</xdr:rowOff>
        </xdr:to>
        <xdr:sp textlink="">
          <xdr:nvSpPr>
            <xdr:cNvPr id="1270" name="チェック 246" hidden="1">
              <a:extLst>
                <a:ext uri="{63B3BB69-23CF-44E3-9099-C40C66FF867C}">
                  <a14:compatExt spid="_x0000_s1270"/>
                </a:ext>
              </a:extLst>
            </xdr:cNvPr>
            <xdr:cNvSpPr>
              <a:spLocks noRot="1" noChangeShapeType="1"/>
            </xdr:cNvSpPr>
          </xdr:nvSpPr>
          <xdr:spPr>
            <a:xfrm>
              <a:off x="355473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23</xdr:row>
          <xdr:rowOff>0</xdr:rowOff>
        </xdr:from>
        <xdr:to xmlns:xdr="http://schemas.openxmlformats.org/drawingml/2006/spreadsheetDrawing">
          <xdr:col>23</xdr:col>
          <xdr:colOff>95250</xdr:colOff>
          <xdr:row>24</xdr:row>
          <xdr:rowOff>19685</xdr:rowOff>
        </xdr:to>
        <xdr:sp textlink="">
          <xdr:nvSpPr>
            <xdr:cNvPr id="1271" name="チェック 247" hidden="1">
              <a:extLst>
                <a:ext uri="{63B3BB69-23CF-44E3-9099-C40C66FF867C}">
                  <a14:compatExt spid="_x0000_s1271"/>
                </a:ext>
              </a:extLst>
            </xdr:cNvPr>
            <xdr:cNvSpPr>
              <a:spLocks noRot="1" noChangeShapeType="1"/>
            </xdr:cNvSpPr>
          </xdr:nvSpPr>
          <xdr:spPr>
            <a:xfrm>
              <a:off x="376872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23</xdr:row>
          <xdr:rowOff>0</xdr:rowOff>
        </xdr:from>
        <xdr:to xmlns:xdr="http://schemas.openxmlformats.org/drawingml/2006/spreadsheetDrawing">
          <xdr:col>24</xdr:col>
          <xdr:colOff>95250</xdr:colOff>
          <xdr:row>24</xdr:row>
          <xdr:rowOff>19685</xdr:rowOff>
        </xdr:to>
        <xdr:sp textlink="">
          <xdr:nvSpPr>
            <xdr:cNvPr id="1272" name="チェック 248" hidden="1">
              <a:extLst>
                <a:ext uri="{63B3BB69-23CF-44E3-9099-C40C66FF867C}">
                  <a14:compatExt spid="_x0000_s1272"/>
                </a:ext>
              </a:extLst>
            </xdr:cNvPr>
            <xdr:cNvSpPr>
              <a:spLocks noRot="1" noChangeShapeType="1"/>
            </xdr:cNvSpPr>
          </xdr:nvSpPr>
          <xdr:spPr>
            <a:xfrm>
              <a:off x="398272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23</xdr:row>
          <xdr:rowOff>0</xdr:rowOff>
        </xdr:from>
        <xdr:to xmlns:xdr="http://schemas.openxmlformats.org/drawingml/2006/spreadsheetDrawing">
          <xdr:col>25</xdr:col>
          <xdr:colOff>95250</xdr:colOff>
          <xdr:row>24</xdr:row>
          <xdr:rowOff>19685</xdr:rowOff>
        </xdr:to>
        <xdr:sp textlink="">
          <xdr:nvSpPr>
            <xdr:cNvPr id="1273" name="チェック 249" hidden="1">
              <a:extLst>
                <a:ext uri="{63B3BB69-23CF-44E3-9099-C40C66FF867C}">
                  <a14:compatExt spid="_x0000_s1273"/>
                </a:ext>
              </a:extLst>
            </xdr:cNvPr>
            <xdr:cNvSpPr>
              <a:spLocks noRot="1" noChangeShapeType="1"/>
            </xdr:cNvSpPr>
          </xdr:nvSpPr>
          <xdr:spPr>
            <a:xfrm>
              <a:off x="419671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23</xdr:row>
          <xdr:rowOff>0</xdr:rowOff>
        </xdr:from>
        <xdr:to xmlns:xdr="http://schemas.openxmlformats.org/drawingml/2006/spreadsheetDrawing">
          <xdr:col>26</xdr:col>
          <xdr:colOff>95250</xdr:colOff>
          <xdr:row>24</xdr:row>
          <xdr:rowOff>19685</xdr:rowOff>
        </xdr:to>
        <xdr:sp textlink="">
          <xdr:nvSpPr>
            <xdr:cNvPr id="1274" name="チェック 250" hidden="1">
              <a:extLst>
                <a:ext uri="{63B3BB69-23CF-44E3-9099-C40C66FF867C}">
                  <a14:compatExt spid="_x0000_s1274"/>
                </a:ext>
              </a:extLst>
            </xdr:cNvPr>
            <xdr:cNvSpPr>
              <a:spLocks noRot="1" noChangeShapeType="1"/>
            </xdr:cNvSpPr>
          </xdr:nvSpPr>
          <xdr:spPr>
            <a:xfrm>
              <a:off x="441071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23</xdr:row>
          <xdr:rowOff>0</xdr:rowOff>
        </xdr:from>
        <xdr:to xmlns:xdr="http://schemas.openxmlformats.org/drawingml/2006/spreadsheetDrawing">
          <xdr:col>27</xdr:col>
          <xdr:colOff>95250</xdr:colOff>
          <xdr:row>24</xdr:row>
          <xdr:rowOff>19685</xdr:rowOff>
        </xdr:to>
        <xdr:sp textlink="">
          <xdr:nvSpPr>
            <xdr:cNvPr id="1275" name="チェック 251" hidden="1">
              <a:extLst>
                <a:ext uri="{63B3BB69-23CF-44E3-9099-C40C66FF867C}">
                  <a14:compatExt spid="_x0000_s1275"/>
                </a:ext>
              </a:extLst>
            </xdr:cNvPr>
            <xdr:cNvSpPr>
              <a:spLocks noRot="1" noChangeShapeType="1"/>
            </xdr:cNvSpPr>
          </xdr:nvSpPr>
          <xdr:spPr>
            <a:xfrm>
              <a:off x="462470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23</xdr:row>
          <xdr:rowOff>0</xdr:rowOff>
        </xdr:from>
        <xdr:to xmlns:xdr="http://schemas.openxmlformats.org/drawingml/2006/spreadsheetDrawing">
          <xdr:col>28</xdr:col>
          <xdr:colOff>95250</xdr:colOff>
          <xdr:row>24</xdr:row>
          <xdr:rowOff>19685</xdr:rowOff>
        </xdr:to>
        <xdr:sp textlink="">
          <xdr:nvSpPr>
            <xdr:cNvPr id="1276" name="チェック 252" hidden="1">
              <a:extLst>
                <a:ext uri="{63B3BB69-23CF-44E3-9099-C40C66FF867C}">
                  <a14:compatExt spid="_x0000_s1276"/>
                </a:ext>
              </a:extLst>
            </xdr:cNvPr>
            <xdr:cNvSpPr>
              <a:spLocks noRot="1" noChangeShapeType="1"/>
            </xdr:cNvSpPr>
          </xdr:nvSpPr>
          <xdr:spPr>
            <a:xfrm>
              <a:off x="483870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23</xdr:row>
          <xdr:rowOff>0</xdr:rowOff>
        </xdr:from>
        <xdr:to xmlns:xdr="http://schemas.openxmlformats.org/drawingml/2006/spreadsheetDrawing">
          <xdr:col>29</xdr:col>
          <xdr:colOff>95250</xdr:colOff>
          <xdr:row>24</xdr:row>
          <xdr:rowOff>19685</xdr:rowOff>
        </xdr:to>
        <xdr:sp textlink="">
          <xdr:nvSpPr>
            <xdr:cNvPr id="1277" name="チェック 253" hidden="1">
              <a:extLst>
                <a:ext uri="{63B3BB69-23CF-44E3-9099-C40C66FF867C}">
                  <a14:compatExt spid="_x0000_s1277"/>
                </a:ext>
              </a:extLst>
            </xdr:cNvPr>
            <xdr:cNvSpPr>
              <a:spLocks noRot="1" noChangeShapeType="1"/>
            </xdr:cNvSpPr>
          </xdr:nvSpPr>
          <xdr:spPr>
            <a:xfrm>
              <a:off x="505269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23</xdr:row>
          <xdr:rowOff>0</xdr:rowOff>
        </xdr:from>
        <xdr:to xmlns:xdr="http://schemas.openxmlformats.org/drawingml/2006/spreadsheetDrawing">
          <xdr:col>30</xdr:col>
          <xdr:colOff>95250</xdr:colOff>
          <xdr:row>24</xdr:row>
          <xdr:rowOff>19685</xdr:rowOff>
        </xdr:to>
        <xdr:sp textlink="">
          <xdr:nvSpPr>
            <xdr:cNvPr id="1278" name="チェック 254" hidden="1">
              <a:extLst>
                <a:ext uri="{63B3BB69-23CF-44E3-9099-C40C66FF867C}">
                  <a14:compatExt spid="_x0000_s1278"/>
                </a:ext>
              </a:extLst>
            </xdr:cNvPr>
            <xdr:cNvSpPr>
              <a:spLocks noRot="1" noChangeShapeType="1"/>
            </xdr:cNvSpPr>
          </xdr:nvSpPr>
          <xdr:spPr>
            <a:xfrm>
              <a:off x="526669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23</xdr:row>
          <xdr:rowOff>0</xdr:rowOff>
        </xdr:from>
        <xdr:to xmlns:xdr="http://schemas.openxmlformats.org/drawingml/2006/spreadsheetDrawing">
          <xdr:col>31</xdr:col>
          <xdr:colOff>95250</xdr:colOff>
          <xdr:row>24</xdr:row>
          <xdr:rowOff>19685</xdr:rowOff>
        </xdr:to>
        <xdr:sp textlink="">
          <xdr:nvSpPr>
            <xdr:cNvPr id="1279" name="チェック 255" hidden="1">
              <a:extLst>
                <a:ext uri="{63B3BB69-23CF-44E3-9099-C40C66FF867C}">
                  <a14:compatExt spid="_x0000_s1279"/>
                </a:ext>
              </a:extLst>
            </xdr:cNvPr>
            <xdr:cNvSpPr>
              <a:spLocks noRot="1" noChangeShapeType="1"/>
            </xdr:cNvSpPr>
          </xdr:nvSpPr>
          <xdr:spPr>
            <a:xfrm>
              <a:off x="548068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20</xdr:row>
          <xdr:rowOff>0</xdr:rowOff>
        </xdr:from>
        <xdr:to xmlns:xdr="http://schemas.openxmlformats.org/drawingml/2006/spreadsheetDrawing">
          <xdr:col>14</xdr:col>
          <xdr:colOff>95250</xdr:colOff>
          <xdr:row>21</xdr:row>
          <xdr:rowOff>27940</xdr:rowOff>
        </xdr:to>
        <xdr:sp textlink="">
          <xdr:nvSpPr>
            <xdr:cNvPr id="1280" name="チェック 256" hidden="1">
              <a:extLst>
                <a:ext uri="{63B3BB69-23CF-44E3-9099-C40C66FF867C}">
                  <a14:compatExt spid="_x0000_s1280"/>
                </a:ext>
              </a:extLst>
            </xdr:cNvPr>
            <xdr:cNvSpPr>
              <a:spLocks noRot="1" noChangeShapeType="1"/>
            </xdr:cNvSpPr>
          </xdr:nvSpPr>
          <xdr:spPr>
            <a:xfrm>
              <a:off x="184277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20</xdr:row>
          <xdr:rowOff>0</xdr:rowOff>
        </xdr:from>
        <xdr:to xmlns:xdr="http://schemas.openxmlformats.org/drawingml/2006/spreadsheetDrawing">
          <xdr:col>15</xdr:col>
          <xdr:colOff>95250</xdr:colOff>
          <xdr:row>21</xdr:row>
          <xdr:rowOff>27940</xdr:rowOff>
        </xdr:to>
        <xdr:sp textlink="">
          <xdr:nvSpPr>
            <xdr:cNvPr id="1281" name="チェック 257" hidden="1">
              <a:extLst>
                <a:ext uri="{63B3BB69-23CF-44E3-9099-C40C66FF867C}">
                  <a14:compatExt spid="_x0000_s1281"/>
                </a:ext>
              </a:extLst>
            </xdr:cNvPr>
            <xdr:cNvSpPr>
              <a:spLocks noRot="1" noChangeShapeType="1"/>
            </xdr:cNvSpPr>
          </xdr:nvSpPr>
          <xdr:spPr>
            <a:xfrm>
              <a:off x="205676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20</xdr:row>
          <xdr:rowOff>0</xdr:rowOff>
        </xdr:from>
        <xdr:to xmlns:xdr="http://schemas.openxmlformats.org/drawingml/2006/spreadsheetDrawing">
          <xdr:col>16</xdr:col>
          <xdr:colOff>95250</xdr:colOff>
          <xdr:row>21</xdr:row>
          <xdr:rowOff>27940</xdr:rowOff>
        </xdr:to>
        <xdr:sp textlink="">
          <xdr:nvSpPr>
            <xdr:cNvPr id="1282" name="チェック 258" hidden="1">
              <a:extLst>
                <a:ext uri="{63B3BB69-23CF-44E3-9099-C40C66FF867C}">
                  <a14:compatExt spid="_x0000_s1282"/>
                </a:ext>
              </a:extLst>
            </xdr:cNvPr>
            <xdr:cNvSpPr>
              <a:spLocks noRot="1" noChangeShapeType="1"/>
            </xdr:cNvSpPr>
          </xdr:nvSpPr>
          <xdr:spPr>
            <a:xfrm>
              <a:off x="227076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20</xdr:row>
          <xdr:rowOff>0</xdr:rowOff>
        </xdr:from>
        <xdr:to xmlns:xdr="http://schemas.openxmlformats.org/drawingml/2006/spreadsheetDrawing">
          <xdr:col>17</xdr:col>
          <xdr:colOff>95250</xdr:colOff>
          <xdr:row>21</xdr:row>
          <xdr:rowOff>27940</xdr:rowOff>
        </xdr:to>
        <xdr:sp textlink="">
          <xdr:nvSpPr>
            <xdr:cNvPr id="1283" name="チェック 259" hidden="1">
              <a:extLst>
                <a:ext uri="{63B3BB69-23CF-44E3-9099-C40C66FF867C}">
                  <a14:compatExt spid="_x0000_s1283"/>
                </a:ext>
              </a:extLst>
            </xdr:cNvPr>
            <xdr:cNvSpPr>
              <a:spLocks noRot="1" noChangeShapeType="1"/>
            </xdr:cNvSpPr>
          </xdr:nvSpPr>
          <xdr:spPr>
            <a:xfrm>
              <a:off x="248475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20</xdr:row>
          <xdr:rowOff>0</xdr:rowOff>
        </xdr:from>
        <xdr:to xmlns:xdr="http://schemas.openxmlformats.org/drawingml/2006/spreadsheetDrawing">
          <xdr:col>18</xdr:col>
          <xdr:colOff>95250</xdr:colOff>
          <xdr:row>21</xdr:row>
          <xdr:rowOff>27940</xdr:rowOff>
        </xdr:to>
        <xdr:sp textlink="">
          <xdr:nvSpPr>
            <xdr:cNvPr id="1284" name="チェック 260" hidden="1">
              <a:extLst>
                <a:ext uri="{63B3BB69-23CF-44E3-9099-C40C66FF867C}">
                  <a14:compatExt spid="_x0000_s1284"/>
                </a:ext>
              </a:extLst>
            </xdr:cNvPr>
            <xdr:cNvSpPr>
              <a:spLocks noRot="1" noChangeShapeType="1"/>
            </xdr:cNvSpPr>
          </xdr:nvSpPr>
          <xdr:spPr>
            <a:xfrm>
              <a:off x="269875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20</xdr:row>
          <xdr:rowOff>0</xdr:rowOff>
        </xdr:from>
        <xdr:to xmlns:xdr="http://schemas.openxmlformats.org/drawingml/2006/spreadsheetDrawing">
          <xdr:col>19</xdr:col>
          <xdr:colOff>95250</xdr:colOff>
          <xdr:row>21</xdr:row>
          <xdr:rowOff>27940</xdr:rowOff>
        </xdr:to>
        <xdr:sp textlink="">
          <xdr:nvSpPr>
            <xdr:cNvPr id="1285" name="チェック 261" hidden="1">
              <a:extLst>
                <a:ext uri="{63B3BB69-23CF-44E3-9099-C40C66FF867C}">
                  <a14:compatExt spid="_x0000_s1285"/>
                </a:ext>
              </a:extLst>
            </xdr:cNvPr>
            <xdr:cNvSpPr>
              <a:spLocks noRot="1" noChangeShapeType="1"/>
            </xdr:cNvSpPr>
          </xdr:nvSpPr>
          <xdr:spPr>
            <a:xfrm>
              <a:off x="291274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20</xdr:row>
          <xdr:rowOff>0</xdr:rowOff>
        </xdr:from>
        <xdr:to xmlns:xdr="http://schemas.openxmlformats.org/drawingml/2006/spreadsheetDrawing">
          <xdr:col>20</xdr:col>
          <xdr:colOff>95250</xdr:colOff>
          <xdr:row>21</xdr:row>
          <xdr:rowOff>27940</xdr:rowOff>
        </xdr:to>
        <xdr:sp textlink="">
          <xdr:nvSpPr>
            <xdr:cNvPr id="1286" name="チェック 262" hidden="1">
              <a:extLst>
                <a:ext uri="{63B3BB69-23CF-44E3-9099-C40C66FF867C}">
                  <a14:compatExt spid="_x0000_s1286"/>
                </a:ext>
              </a:extLst>
            </xdr:cNvPr>
            <xdr:cNvSpPr>
              <a:spLocks noRot="1" noChangeShapeType="1"/>
            </xdr:cNvSpPr>
          </xdr:nvSpPr>
          <xdr:spPr>
            <a:xfrm>
              <a:off x="312674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20</xdr:row>
          <xdr:rowOff>0</xdr:rowOff>
        </xdr:from>
        <xdr:to xmlns:xdr="http://schemas.openxmlformats.org/drawingml/2006/spreadsheetDrawing">
          <xdr:col>21</xdr:col>
          <xdr:colOff>95250</xdr:colOff>
          <xdr:row>21</xdr:row>
          <xdr:rowOff>27940</xdr:rowOff>
        </xdr:to>
        <xdr:sp textlink="">
          <xdr:nvSpPr>
            <xdr:cNvPr id="1287" name="チェック 263" hidden="1">
              <a:extLst>
                <a:ext uri="{63B3BB69-23CF-44E3-9099-C40C66FF867C}">
                  <a14:compatExt spid="_x0000_s1287"/>
                </a:ext>
              </a:extLst>
            </xdr:cNvPr>
            <xdr:cNvSpPr>
              <a:spLocks noRot="1" noChangeShapeType="1"/>
            </xdr:cNvSpPr>
          </xdr:nvSpPr>
          <xdr:spPr>
            <a:xfrm>
              <a:off x="334073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20</xdr:row>
          <xdr:rowOff>0</xdr:rowOff>
        </xdr:from>
        <xdr:to xmlns:xdr="http://schemas.openxmlformats.org/drawingml/2006/spreadsheetDrawing">
          <xdr:col>22</xdr:col>
          <xdr:colOff>95250</xdr:colOff>
          <xdr:row>21</xdr:row>
          <xdr:rowOff>27940</xdr:rowOff>
        </xdr:to>
        <xdr:sp textlink="">
          <xdr:nvSpPr>
            <xdr:cNvPr id="1288" name="チェック 264" hidden="1">
              <a:extLst>
                <a:ext uri="{63B3BB69-23CF-44E3-9099-C40C66FF867C}">
                  <a14:compatExt spid="_x0000_s1288"/>
                </a:ext>
              </a:extLst>
            </xdr:cNvPr>
            <xdr:cNvSpPr>
              <a:spLocks noRot="1" noChangeShapeType="1"/>
            </xdr:cNvSpPr>
          </xdr:nvSpPr>
          <xdr:spPr>
            <a:xfrm>
              <a:off x="355473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20</xdr:row>
          <xdr:rowOff>0</xdr:rowOff>
        </xdr:from>
        <xdr:to xmlns:xdr="http://schemas.openxmlformats.org/drawingml/2006/spreadsheetDrawing">
          <xdr:col>23</xdr:col>
          <xdr:colOff>95250</xdr:colOff>
          <xdr:row>21</xdr:row>
          <xdr:rowOff>27940</xdr:rowOff>
        </xdr:to>
        <xdr:sp textlink="">
          <xdr:nvSpPr>
            <xdr:cNvPr id="1289" name="チェック 265" hidden="1">
              <a:extLst>
                <a:ext uri="{63B3BB69-23CF-44E3-9099-C40C66FF867C}">
                  <a14:compatExt spid="_x0000_s1289"/>
                </a:ext>
              </a:extLst>
            </xdr:cNvPr>
            <xdr:cNvSpPr>
              <a:spLocks noRot="1" noChangeShapeType="1"/>
            </xdr:cNvSpPr>
          </xdr:nvSpPr>
          <xdr:spPr>
            <a:xfrm>
              <a:off x="376872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20</xdr:row>
          <xdr:rowOff>0</xdr:rowOff>
        </xdr:from>
        <xdr:to xmlns:xdr="http://schemas.openxmlformats.org/drawingml/2006/spreadsheetDrawing">
          <xdr:col>24</xdr:col>
          <xdr:colOff>95250</xdr:colOff>
          <xdr:row>21</xdr:row>
          <xdr:rowOff>27940</xdr:rowOff>
        </xdr:to>
        <xdr:sp textlink="">
          <xdr:nvSpPr>
            <xdr:cNvPr id="1290" name="チェック 266" hidden="1">
              <a:extLst>
                <a:ext uri="{63B3BB69-23CF-44E3-9099-C40C66FF867C}">
                  <a14:compatExt spid="_x0000_s1290"/>
                </a:ext>
              </a:extLst>
            </xdr:cNvPr>
            <xdr:cNvSpPr>
              <a:spLocks noRot="1" noChangeShapeType="1"/>
            </xdr:cNvSpPr>
          </xdr:nvSpPr>
          <xdr:spPr>
            <a:xfrm>
              <a:off x="398272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20</xdr:row>
          <xdr:rowOff>0</xdr:rowOff>
        </xdr:from>
        <xdr:to xmlns:xdr="http://schemas.openxmlformats.org/drawingml/2006/spreadsheetDrawing">
          <xdr:col>25</xdr:col>
          <xdr:colOff>95250</xdr:colOff>
          <xdr:row>21</xdr:row>
          <xdr:rowOff>27940</xdr:rowOff>
        </xdr:to>
        <xdr:sp textlink="">
          <xdr:nvSpPr>
            <xdr:cNvPr id="1291" name="チェック 267" hidden="1">
              <a:extLst>
                <a:ext uri="{63B3BB69-23CF-44E3-9099-C40C66FF867C}">
                  <a14:compatExt spid="_x0000_s1291"/>
                </a:ext>
              </a:extLst>
            </xdr:cNvPr>
            <xdr:cNvSpPr>
              <a:spLocks noRot="1" noChangeShapeType="1"/>
            </xdr:cNvSpPr>
          </xdr:nvSpPr>
          <xdr:spPr>
            <a:xfrm>
              <a:off x="419671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20</xdr:row>
          <xdr:rowOff>0</xdr:rowOff>
        </xdr:from>
        <xdr:to xmlns:xdr="http://schemas.openxmlformats.org/drawingml/2006/spreadsheetDrawing">
          <xdr:col>26</xdr:col>
          <xdr:colOff>95250</xdr:colOff>
          <xdr:row>21</xdr:row>
          <xdr:rowOff>27940</xdr:rowOff>
        </xdr:to>
        <xdr:sp textlink="">
          <xdr:nvSpPr>
            <xdr:cNvPr id="1292" name="チェック 268" hidden="1">
              <a:extLst>
                <a:ext uri="{63B3BB69-23CF-44E3-9099-C40C66FF867C}">
                  <a14:compatExt spid="_x0000_s1292"/>
                </a:ext>
              </a:extLst>
            </xdr:cNvPr>
            <xdr:cNvSpPr>
              <a:spLocks noRot="1" noChangeShapeType="1"/>
            </xdr:cNvSpPr>
          </xdr:nvSpPr>
          <xdr:spPr>
            <a:xfrm>
              <a:off x="441071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20</xdr:row>
          <xdr:rowOff>0</xdr:rowOff>
        </xdr:from>
        <xdr:to xmlns:xdr="http://schemas.openxmlformats.org/drawingml/2006/spreadsheetDrawing">
          <xdr:col>27</xdr:col>
          <xdr:colOff>95250</xdr:colOff>
          <xdr:row>21</xdr:row>
          <xdr:rowOff>27940</xdr:rowOff>
        </xdr:to>
        <xdr:sp textlink="">
          <xdr:nvSpPr>
            <xdr:cNvPr id="1293" name="チェック 269" hidden="1">
              <a:extLst>
                <a:ext uri="{63B3BB69-23CF-44E3-9099-C40C66FF867C}">
                  <a14:compatExt spid="_x0000_s1293"/>
                </a:ext>
              </a:extLst>
            </xdr:cNvPr>
            <xdr:cNvSpPr>
              <a:spLocks noRot="1" noChangeShapeType="1"/>
            </xdr:cNvSpPr>
          </xdr:nvSpPr>
          <xdr:spPr>
            <a:xfrm>
              <a:off x="462470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20</xdr:row>
          <xdr:rowOff>0</xdr:rowOff>
        </xdr:from>
        <xdr:to xmlns:xdr="http://schemas.openxmlformats.org/drawingml/2006/spreadsheetDrawing">
          <xdr:col>28</xdr:col>
          <xdr:colOff>95250</xdr:colOff>
          <xdr:row>21</xdr:row>
          <xdr:rowOff>27940</xdr:rowOff>
        </xdr:to>
        <xdr:sp textlink="">
          <xdr:nvSpPr>
            <xdr:cNvPr id="1294" name="チェック 270" hidden="1">
              <a:extLst>
                <a:ext uri="{63B3BB69-23CF-44E3-9099-C40C66FF867C}">
                  <a14:compatExt spid="_x0000_s1294"/>
                </a:ext>
              </a:extLst>
            </xdr:cNvPr>
            <xdr:cNvSpPr>
              <a:spLocks noRot="1" noChangeShapeType="1"/>
            </xdr:cNvSpPr>
          </xdr:nvSpPr>
          <xdr:spPr>
            <a:xfrm>
              <a:off x="483870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20</xdr:row>
          <xdr:rowOff>0</xdr:rowOff>
        </xdr:from>
        <xdr:to xmlns:xdr="http://schemas.openxmlformats.org/drawingml/2006/spreadsheetDrawing">
          <xdr:col>29</xdr:col>
          <xdr:colOff>95250</xdr:colOff>
          <xdr:row>21</xdr:row>
          <xdr:rowOff>27940</xdr:rowOff>
        </xdr:to>
        <xdr:sp textlink="">
          <xdr:nvSpPr>
            <xdr:cNvPr id="1295" name="チェック 271" hidden="1">
              <a:extLst>
                <a:ext uri="{63B3BB69-23CF-44E3-9099-C40C66FF867C}">
                  <a14:compatExt spid="_x0000_s1295"/>
                </a:ext>
              </a:extLst>
            </xdr:cNvPr>
            <xdr:cNvSpPr>
              <a:spLocks noRot="1" noChangeShapeType="1"/>
            </xdr:cNvSpPr>
          </xdr:nvSpPr>
          <xdr:spPr>
            <a:xfrm>
              <a:off x="505269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20</xdr:row>
          <xdr:rowOff>0</xdr:rowOff>
        </xdr:from>
        <xdr:to xmlns:xdr="http://schemas.openxmlformats.org/drawingml/2006/spreadsheetDrawing">
          <xdr:col>30</xdr:col>
          <xdr:colOff>95250</xdr:colOff>
          <xdr:row>21</xdr:row>
          <xdr:rowOff>27940</xdr:rowOff>
        </xdr:to>
        <xdr:sp textlink="">
          <xdr:nvSpPr>
            <xdr:cNvPr id="1296" name="チェック 272" hidden="1">
              <a:extLst>
                <a:ext uri="{63B3BB69-23CF-44E3-9099-C40C66FF867C}">
                  <a14:compatExt spid="_x0000_s1296"/>
                </a:ext>
              </a:extLst>
            </xdr:cNvPr>
            <xdr:cNvSpPr>
              <a:spLocks noRot="1" noChangeShapeType="1"/>
            </xdr:cNvSpPr>
          </xdr:nvSpPr>
          <xdr:spPr>
            <a:xfrm>
              <a:off x="526669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20</xdr:row>
          <xdr:rowOff>0</xdr:rowOff>
        </xdr:from>
        <xdr:to xmlns:xdr="http://schemas.openxmlformats.org/drawingml/2006/spreadsheetDrawing">
          <xdr:col>31</xdr:col>
          <xdr:colOff>95250</xdr:colOff>
          <xdr:row>21</xdr:row>
          <xdr:rowOff>27940</xdr:rowOff>
        </xdr:to>
        <xdr:sp textlink="">
          <xdr:nvSpPr>
            <xdr:cNvPr id="1297" name="チェック 273" hidden="1">
              <a:extLst>
                <a:ext uri="{63B3BB69-23CF-44E3-9099-C40C66FF867C}">
                  <a14:compatExt spid="_x0000_s1297"/>
                </a:ext>
              </a:extLst>
            </xdr:cNvPr>
            <xdr:cNvSpPr>
              <a:spLocks noRot="1" noChangeShapeType="1"/>
            </xdr:cNvSpPr>
          </xdr:nvSpPr>
          <xdr:spPr>
            <a:xfrm>
              <a:off x="548068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21</xdr:row>
          <xdr:rowOff>0</xdr:rowOff>
        </xdr:from>
        <xdr:to xmlns:xdr="http://schemas.openxmlformats.org/drawingml/2006/spreadsheetDrawing">
          <xdr:col>14</xdr:col>
          <xdr:colOff>95250</xdr:colOff>
          <xdr:row>22</xdr:row>
          <xdr:rowOff>29210</xdr:rowOff>
        </xdr:to>
        <xdr:sp textlink="">
          <xdr:nvSpPr>
            <xdr:cNvPr id="1298" name="チェック 274" hidden="1">
              <a:extLst>
                <a:ext uri="{63B3BB69-23CF-44E3-9099-C40C66FF867C}">
                  <a14:compatExt spid="_x0000_s1298"/>
                </a:ext>
              </a:extLst>
            </xdr:cNvPr>
            <xdr:cNvSpPr>
              <a:spLocks noRot="1" noChangeShapeType="1"/>
            </xdr:cNvSpPr>
          </xdr:nvSpPr>
          <xdr:spPr>
            <a:xfrm>
              <a:off x="184277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21</xdr:row>
          <xdr:rowOff>0</xdr:rowOff>
        </xdr:from>
        <xdr:to xmlns:xdr="http://schemas.openxmlformats.org/drawingml/2006/spreadsheetDrawing">
          <xdr:col>15</xdr:col>
          <xdr:colOff>95250</xdr:colOff>
          <xdr:row>22</xdr:row>
          <xdr:rowOff>29210</xdr:rowOff>
        </xdr:to>
        <xdr:sp textlink="">
          <xdr:nvSpPr>
            <xdr:cNvPr id="1299" name="チェック 275" hidden="1">
              <a:extLst>
                <a:ext uri="{63B3BB69-23CF-44E3-9099-C40C66FF867C}">
                  <a14:compatExt spid="_x0000_s1299"/>
                </a:ext>
              </a:extLst>
            </xdr:cNvPr>
            <xdr:cNvSpPr>
              <a:spLocks noRot="1" noChangeShapeType="1"/>
            </xdr:cNvSpPr>
          </xdr:nvSpPr>
          <xdr:spPr>
            <a:xfrm>
              <a:off x="205676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21</xdr:row>
          <xdr:rowOff>0</xdr:rowOff>
        </xdr:from>
        <xdr:to xmlns:xdr="http://schemas.openxmlformats.org/drawingml/2006/spreadsheetDrawing">
          <xdr:col>16</xdr:col>
          <xdr:colOff>95250</xdr:colOff>
          <xdr:row>22</xdr:row>
          <xdr:rowOff>29210</xdr:rowOff>
        </xdr:to>
        <xdr:sp textlink="">
          <xdr:nvSpPr>
            <xdr:cNvPr id="1300" name="チェック 276" hidden="1">
              <a:extLst>
                <a:ext uri="{63B3BB69-23CF-44E3-9099-C40C66FF867C}">
                  <a14:compatExt spid="_x0000_s1300"/>
                </a:ext>
              </a:extLst>
            </xdr:cNvPr>
            <xdr:cNvSpPr>
              <a:spLocks noRot="1" noChangeShapeType="1"/>
            </xdr:cNvSpPr>
          </xdr:nvSpPr>
          <xdr:spPr>
            <a:xfrm>
              <a:off x="227076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21</xdr:row>
          <xdr:rowOff>0</xdr:rowOff>
        </xdr:from>
        <xdr:to xmlns:xdr="http://schemas.openxmlformats.org/drawingml/2006/spreadsheetDrawing">
          <xdr:col>17</xdr:col>
          <xdr:colOff>95250</xdr:colOff>
          <xdr:row>22</xdr:row>
          <xdr:rowOff>29210</xdr:rowOff>
        </xdr:to>
        <xdr:sp textlink="">
          <xdr:nvSpPr>
            <xdr:cNvPr id="1301" name="チェック 277" hidden="1">
              <a:extLst>
                <a:ext uri="{63B3BB69-23CF-44E3-9099-C40C66FF867C}">
                  <a14:compatExt spid="_x0000_s1301"/>
                </a:ext>
              </a:extLst>
            </xdr:cNvPr>
            <xdr:cNvSpPr>
              <a:spLocks noRot="1" noChangeShapeType="1"/>
            </xdr:cNvSpPr>
          </xdr:nvSpPr>
          <xdr:spPr>
            <a:xfrm>
              <a:off x="248475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21</xdr:row>
          <xdr:rowOff>0</xdr:rowOff>
        </xdr:from>
        <xdr:to xmlns:xdr="http://schemas.openxmlformats.org/drawingml/2006/spreadsheetDrawing">
          <xdr:col>18</xdr:col>
          <xdr:colOff>95250</xdr:colOff>
          <xdr:row>22</xdr:row>
          <xdr:rowOff>29210</xdr:rowOff>
        </xdr:to>
        <xdr:sp textlink="">
          <xdr:nvSpPr>
            <xdr:cNvPr id="1302" name="チェック 278" hidden="1">
              <a:extLst>
                <a:ext uri="{63B3BB69-23CF-44E3-9099-C40C66FF867C}">
                  <a14:compatExt spid="_x0000_s1302"/>
                </a:ext>
              </a:extLst>
            </xdr:cNvPr>
            <xdr:cNvSpPr>
              <a:spLocks noRot="1" noChangeShapeType="1"/>
            </xdr:cNvSpPr>
          </xdr:nvSpPr>
          <xdr:spPr>
            <a:xfrm>
              <a:off x="269875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21</xdr:row>
          <xdr:rowOff>0</xdr:rowOff>
        </xdr:from>
        <xdr:to xmlns:xdr="http://schemas.openxmlformats.org/drawingml/2006/spreadsheetDrawing">
          <xdr:col>19</xdr:col>
          <xdr:colOff>95250</xdr:colOff>
          <xdr:row>22</xdr:row>
          <xdr:rowOff>29210</xdr:rowOff>
        </xdr:to>
        <xdr:sp textlink="">
          <xdr:nvSpPr>
            <xdr:cNvPr id="1303" name="チェック 279" hidden="1">
              <a:extLst>
                <a:ext uri="{63B3BB69-23CF-44E3-9099-C40C66FF867C}">
                  <a14:compatExt spid="_x0000_s1303"/>
                </a:ext>
              </a:extLst>
            </xdr:cNvPr>
            <xdr:cNvSpPr>
              <a:spLocks noRot="1" noChangeShapeType="1"/>
            </xdr:cNvSpPr>
          </xdr:nvSpPr>
          <xdr:spPr>
            <a:xfrm>
              <a:off x="291274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21</xdr:row>
          <xdr:rowOff>0</xdr:rowOff>
        </xdr:from>
        <xdr:to xmlns:xdr="http://schemas.openxmlformats.org/drawingml/2006/spreadsheetDrawing">
          <xdr:col>20</xdr:col>
          <xdr:colOff>95250</xdr:colOff>
          <xdr:row>22</xdr:row>
          <xdr:rowOff>29210</xdr:rowOff>
        </xdr:to>
        <xdr:sp textlink="">
          <xdr:nvSpPr>
            <xdr:cNvPr id="1304" name="チェック 280" hidden="1">
              <a:extLst>
                <a:ext uri="{63B3BB69-23CF-44E3-9099-C40C66FF867C}">
                  <a14:compatExt spid="_x0000_s1304"/>
                </a:ext>
              </a:extLst>
            </xdr:cNvPr>
            <xdr:cNvSpPr>
              <a:spLocks noRot="1" noChangeShapeType="1"/>
            </xdr:cNvSpPr>
          </xdr:nvSpPr>
          <xdr:spPr>
            <a:xfrm>
              <a:off x="312674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21</xdr:row>
          <xdr:rowOff>0</xdr:rowOff>
        </xdr:from>
        <xdr:to xmlns:xdr="http://schemas.openxmlformats.org/drawingml/2006/spreadsheetDrawing">
          <xdr:col>21</xdr:col>
          <xdr:colOff>95250</xdr:colOff>
          <xdr:row>22</xdr:row>
          <xdr:rowOff>29210</xdr:rowOff>
        </xdr:to>
        <xdr:sp textlink="">
          <xdr:nvSpPr>
            <xdr:cNvPr id="1305" name="チェック 281" hidden="1">
              <a:extLst>
                <a:ext uri="{63B3BB69-23CF-44E3-9099-C40C66FF867C}">
                  <a14:compatExt spid="_x0000_s1305"/>
                </a:ext>
              </a:extLst>
            </xdr:cNvPr>
            <xdr:cNvSpPr>
              <a:spLocks noRot="1" noChangeShapeType="1"/>
            </xdr:cNvSpPr>
          </xdr:nvSpPr>
          <xdr:spPr>
            <a:xfrm>
              <a:off x="334073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21</xdr:row>
          <xdr:rowOff>0</xdr:rowOff>
        </xdr:from>
        <xdr:to xmlns:xdr="http://schemas.openxmlformats.org/drawingml/2006/spreadsheetDrawing">
          <xdr:col>22</xdr:col>
          <xdr:colOff>95250</xdr:colOff>
          <xdr:row>22</xdr:row>
          <xdr:rowOff>29210</xdr:rowOff>
        </xdr:to>
        <xdr:sp textlink="">
          <xdr:nvSpPr>
            <xdr:cNvPr id="1306" name="チェック 282" hidden="1">
              <a:extLst>
                <a:ext uri="{63B3BB69-23CF-44E3-9099-C40C66FF867C}">
                  <a14:compatExt spid="_x0000_s1306"/>
                </a:ext>
              </a:extLst>
            </xdr:cNvPr>
            <xdr:cNvSpPr>
              <a:spLocks noRot="1" noChangeShapeType="1"/>
            </xdr:cNvSpPr>
          </xdr:nvSpPr>
          <xdr:spPr>
            <a:xfrm>
              <a:off x="355473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21</xdr:row>
          <xdr:rowOff>0</xdr:rowOff>
        </xdr:from>
        <xdr:to xmlns:xdr="http://schemas.openxmlformats.org/drawingml/2006/spreadsheetDrawing">
          <xdr:col>23</xdr:col>
          <xdr:colOff>95250</xdr:colOff>
          <xdr:row>22</xdr:row>
          <xdr:rowOff>29210</xdr:rowOff>
        </xdr:to>
        <xdr:sp textlink="">
          <xdr:nvSpPr>
            <xdr:cNvPr id="1307" name="チェック 283" hidden="1">
              <a:extLst>
                <a:ext uri="{63B3BB69-23CF-44E3-9099-C40C66FF867C}">
                  <a14:compatExt spid="_x0000_s1307"/>
                </a:ext>
              </a:extLst>
            </xdr:cNvPr>
            <xdr:cNvSpPr>
              <a:spLocks noRot="1" noChangeShapeType="1"/>
            </xdr:cNvSpPr>
          </xdr:nvSpPr>
          <xdr:spPr>
            <a:xfrm>
              <a:off x="376872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21</xdr:row>
          <xdr:rowOff>0</xdr:rowOff>
        </xdr:from>
        <xdr:to xmlns:xdr="http://schemas.openxmlformats.org/drawingml/2006/spreadsheetDrawing">
          <xdr:col>24</xdr:col>
          <xdr:colOff>95250</xdr:colOff>
          <xdr:row>22</xdr:row>
          <xdr:rowOff>29210</xdr:rowOff>
        </xdr:to>
        <xdr:sp textlink="">
          <xdr:nvSpPr>
            <xdr:cNvPr id="1308" name="チェック 284" hidden="1">
              <a:extLst>
                <a:ext uri="{63B3BB69-23CF-44E3-9099-C40C66FF867C}">
                  <a14:compatExt spid="_x0000_s1308"/>
                </a:ext>
              </a:extLst>
            </xdr:cNvPr>
            <xdr:cNvSpPr>
              <a:spLocks noRot="1" noChangeShapeType="1"/>
            </xdr:cNvSpPr>
          </xdr:nvSpPr>
          <xdr:spPr>
            <a:xfrm>
              <a:off x="398272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21</xdr:row>
          <xdr:rowOff>0</xdr:rowOff>
        </xdr:from>
        <xdr:to xmlns:xdr="http://schemas.openxmlformats.org/drawingml/2006/spreadsheetDrawing">
          <xdr:col>25</xdr:col>
          <xdr:colOff>95250</xdr:colOff>
          <xdr:row>22</xdr:row>
          <xdr:rowOff>29210</xdr:rowOff>
        </xdr:to>
        <xdr:sp textlink="">
          <xdr:nvSpPr>
            <xdr:cNvPr id="1309" name="チェック 285" hidden="1">
              <a:extLst>
                <a:ext uri="{63B3BB69-23CF-44E3-9099-C40C66FF867C}">
                  <a14:compatExt spid="_x0000_s1309"/>
                </a:ext>
              </a:extLst>
            </xdr:cNvPr>
            <xdr:cNvSpPr>
              <a:spLocks noRot="1" noChangeShapeType="1"/>
            </xdr:cNvSpPr>
          </xdr:nvSpPr>
          <xdr:spPr>
            <a:xfrm>
              <a:off x="419671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21</xdr:row>
          <xdr:rowOff>0</xdr:rowOff>
        </xdr:from>
        <xdr:to xmlns:xdr="http://schemas.openxmlformats.org/drawingml/2006/spreadsheetDrawing">
          <xdr:col>26</xdr:col>
          <xdr:colOff>95250</xdr:colOff>
          <xdr:row>22</xdr:row>
          <xdr:rowOff>29210</xdr:rowOff>
        </xdr:to>
        <xdr:sp textlink="">
          <xdr:nvSpPr>
            <xdr:cNvPr id="1310" name="チェック 286" hidden="1">
              <a:extLst>
                <a:ext uri="{63B3BB69-23CF-44E3-9099-C40C66FF867C}">
                  <a14:compatExt spid="_x0000_s1310"/>
                </a:ext>
              </a:extLst>
            </xdr:cNvPr>
            <xdr:cNvSpPr>
              <a:spLocks noRot="1" noChangeShapeType="1"/>
            </xdr:cNvSpPr>
          </xdr:nvSpPr>
          <xdr:spPr>
            <a:xfrm>
              <a:off x="441071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21</xdr:row>
          <xdr:rowOff>0</xdr:rowOff>
        </xdr:from>
        <xdr:to xmlns:xdr="http://schemas.openxmlformats.org/drawingml/2006/spreadsheetDrawing">
          <xdr:col>27</xdr:col>
          <xdr:colOff>95250</xdr:colOff>
          <xdr:row>22</xdr:row>
          <xdr:rowOff>29210</xdr:rowOff>
        </xdr:to>
        <xdr:sp textlink="">
          <xdr:nvSpPr>
            <xdr:cNvPr id="1311" name="チェック 287" hidden="1">
              <a:extLst>
                <a:ext uri="{63B3BB69-23CF-44E3-9099-C40C66FF867C}">
                  <a14:compatExt spid="_x0000_s1311"/>
                </a:ext>
              </a:extLst>
            </xdr:cNvPr>
            <xdr:cNvSpPr>
              <a:spLocks noRot="1" noChangeShapeType="1"/>
            </xdr:cNvSpPr>
          </xdr:nvSpPr>
          <xdr:spPr>
            <a:xfrm>
              <a:off x="462470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21</xdr:row>
          <xdr:rowOff>0</xdr:rowOff>
        </xdr:from>
        <xdr:to xmlns:xdr="http://schemas.openxmlformats.org/drawingml/2006/spreadsheetDrawing">
          <xdr:col>28</xdr:col>
          <xdr:colOff>95250</xdr:colOff>
          <xdr:row>22</xdr:row>
          <xdr:rowOff>29210</xdr:rowOff>
        </xdr:to>
        <xdr:sp textlink="">
          <xdr:nvSpPr>
            <xdr:cNvPr id="1312" name="チェック 288" hidden="1">
              <a:extLst>
                <a:ext uri="{63B3BB69-23CF-44E3-9099-C40C66FF867C}">
                  <a14:compatExt spid="_x0000_s1312"/>
                </a:ext>
              </a:extLst>
            </xdr:cNvPr>
            <xdr:cNvSpPr>
              <a:spLocks noRot="1" noChangeShapeType="1"/>
            </xdr:cNvSpPr>
          </xdr:nvSpPr>
          <xdr:spPr>
            <a:xfrm>
              <a:off x="483870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21</xdr:row>
          <xdr:rowOff>0</xdr:rowOff>
        </xdr:from>
        <xdr:to xmlns:xdr="http://schemas.openxmlformats.org/drawingml/2006/spreadsheetDrawing">
          <xdr:col>29</xdr:col>
          <xdr:colOff>95250</xdr:colOff>
          <xdr:row>22</xdr:row>
          <xdr:rowOff>29210</xdr:rowOff>
        </xdr:to>
        <xdr:sp textlink="">
          <xdr:nvSpPr>
            <xdr:cNvPr id="1313" name="チェック 289" hidden="1">
              <a:extLst>
                <a:ext uri="{63B3BB69-23CF-44E3-9099-C40C66FF867C}">
                  <a14:compatExt spid="_x0000_s1313"/>
                </a:ext>
              </a:extLst>
            </xdr:cNvPr>
            <xdr:cNvSpPr>
              <a:spLocks noRot="1" noChangeShapeType="1"/>
            </xdr:cNvSpPr>
          </xdr:nvSpPr>
          <xdr:spPr>
            <a:xfrm>
              <a:off x="505269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21</xdr:row>
          <xdr:rowOff>0</xdr:rowOff>
        </xdr:from>
        <xdr:to xmlns:xdr="http://schemas.openxmlformats.org/drawingml/2006/spreadsheetDrawing">
          <xdr:col>30</xdr:col>
          <xdr:colOff>95250</xdr:colOff>
          <xdr:row>22</xdr:row>
          <xdr:rowOff>29210</xdr:rowOff>
        </xdr:to>
        <xdr:sp textlink="">
          <xdr:nvSpPr>
            <xdr:cNvPr id="1314" name="チェック 290" hidden="1">
              <a:extLst>
                <a:ext uri="{63B3BB69-23CF-44E3-9099-C40C66FF867C}">
                  <a14:compatExt spid="_x0000_s1314"/>
                </a:ext>
              </a:extLst>
            </xdr:cNvPr>
            <xdr:cNvSpPr>
              <a:spLocks noRot="1" noChangeShapeType="1"/>
            </xdr:cNvSpPr>
          </xdr:nvSpPr>
          <xdr:spPr>
            <a:xfrm>
              <a:off x="526669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21</xdr:row>
          <xdr:rowOff>0</xdr:rowOff>
        </xdr:from>
        <xdr:to xmlns:xdr="http://schemas.openxmlformats.org/drawingml/2006/spreadsheetDrawing">
          <xdr:col>31</xdr:col>
          <xdr:colOff>95250</xdr:colOff>
          <xdr:row>22</xdr:row>
          <xdr:rowOff>29210</xdr:rowOff>
        </xdr:to>
        <xdr:sp textlink="">
          <xdr:nvSpPr>
            <xdr:cNvPr id="1315" name="チェック 291" hidden="1">
              <a:extLst>
                <a:ext uri="{63B3BB69-23CF-44E3-9099-C40C66FF867C}">
                  <a14:compatExt spid="_x0000_s1315"/>
                </a:ext>
              </a:extLst>
            </xdr:cNvPr>
            <xdr:cNvSpPr>
              <a:spLocks noRot="1" noChangeShapeType="1"/>
            </xdr:cNvSpPr>
          </xdr:nvSpPr>
          <xdr:spPr>
            <a:xfrm>
              <a:off x="548068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22</xdr:row>
          <xdr:rowOff>0</xdr:rowOff>
        </xdr:from>
        <xdr:to xmlns:xdr="http://schemas.openxmlformats.org/drawingml/2006/spreadsheetDrawing">
          <xdr:col>14</xdr:col>
          <xdr:colOff>95250</xdr:colOff>
          <xdr:row>23</xdr:row>
          <xdr:rowOff>19050</xdr:rowOff>
        </xdr:to>
        <xdr:sp textlink="">
          <xdr:nvSpPr>
            <xdr:cNvPr id="1316" name="チェック 292" hidden="1">
              <a:extLst>
                <a:ext uri="{63B3BB69-23CF-44E3-9099-C40C66FF867C}">
                  <a14:compatExt spid="_x0000_s1316"/>
                </a:ext>
              </a:extLst>
            </xdr:cNvPr>
            <xdr:cNvSpPr>
              <a:spLocks noRot="1" noChangeShapeType="1"/>
            </xdr:cNvSpPr>
          </xdr:nvSpPr>
          <xdr:spPr>
            <a:xfrm>
              <a:off x="184277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22</xdr:row>
          <xdr:rowOff>0</xdr:rowOff>
        </xdr:from>
        <xdr:to xmlns:xdr="http://schemas.openxmlformats.org/drawingml/2006/spreadsheetDrawing">
          <xdr:col>15</xdr:col>
          <xdr:colOff>95250</xdr:colOff>
          <xdr:row>23</xdr:row>
          <xdr:rowOff>19050</xdr:rowOff>
        </xdr:to>
        <xdr:sp textlink="">
          <xdr:nvSpPr>
            <xdr:cNvPr id="1317" name="チェック 293" hidden="1">
              <a:extLst>
                <a:ext uri="{63B3BB69-23CF-44E3-9099-C40C66FF867C}">
                  <a14:compatExt spid="_x0000_s1317"/>
                </a:ext>
              </a:extLst>
            </xdr:cNvPr>
            <xdr:cNvSpPr>
              <a:spLocks noRot="1" noChangeShapeType="1"/>
            </xdr:cNvSpPr>
          </xdr:nvSpPr>
          <xdr:spPr>
            <a:xfrm>
              <a:off x="205676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22</xdr:row>
          <xdr:rowOff>0</xdr:rowOff>
        </xdr:from>
        <xdr:to xmlns:xdr="http://schemas.openxmlformats.org/drawingml/2006/spreadsheetDrawing">
          <xdr:col>16</xdr:col>
          <xdr:colOff>95250</xdr:colOff>
          <xdr:row>23</xdr:row>
          <xdr:rowOff>19050</xdr:rowOff>
        </xdr:to>
        <xdr:sp textlink="">
          <xdr:nvSpPr>
            <xdr:cNvPr id="1318" name="チェック 294" hidden="1">
              <a:extLst>
                <a:ext uri="{63B3BB69-23CF-44E3-9099-C40C66FF867C}">
                  <a14:compatExt spid="_x0000_s1318"/>
                </a:ext>
              </a:extLst>
            </xdr:cNvPr>
            <xdr:cNvSpPr>
              <a:spLocks noRot="1" noChangeShapeType="1"/>
            </xdr:cNvSpPr>
          </xdr:nvSpPr>
          <xdr:spPr>
            <a:xfrm>
              <a:off x="227076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22</xdr:row>
          <xdr:rowOff>0</xdr:rowOff>
        </xdr:from>
        <xdr:to xmlns:xdr="http://schemas.openxmlformats.org/drawingml/2006/spreadsheetDrawing">
          <xdr:col>17</xdr:col>
          <xdr:colOff>95250</xdr:colOff>
          <xdr:row>23</xdr:row>
          <xdr:rowOff>19050</xdr:rowOff>
        </xdr:to>
        <xdr:sp textlink="">
          <xdr:nvSpPr>
            <xdr:cNvPr id="1319" name="チェック 295" hidden="1">
              <a:extLst>
                <a:ext uri="{63B3BB69-23CF-44E3-9099-C40C66FF867C}">
                  <a14:compatExt spid="_x0000_s1319"/>
                </a:ext>
              </a:extLst>
            </xdr:cNvPr>
            <xdr:cNvSpPr>
              <a:spLocks noRot="1" noChangeShapeType="1"/>
            </xdr:cNvSpPr>
          </xdr:nvSpPr>
          <xdr:spPr>
            <a:xfrm>
              <a:off x="248475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22</xdr:row>
          <xdr:rowOff>0</xdr:rowOff>
        </xdr:from>
        <xdr:to xmlns:xdr="http://schemas.openxmlformats.org/drawingml/2006/spreadsheetDrawing">
          <xdr:col>18</xdr:col>
          <xdr:colOff>95250</xdr:colOff>
          <xdr:row>23</xdr:row>
          <xdr:rowOff>19050</xdr:rowOff>
        </xdr:to>
        <xdr:sp textlink="">
          <xdr:nvSpPr>
            <xdr:cNvPr id="1320" name="チェック 296" hidden="1">
              <a:extLst>
                <a:ext uri="{63B3BB69-23CF-44E3-9099-C40C66FF867C}">
                  <a14:compatExt spid="_x0000_s1320"/>
                </a:ext>
              </a:extLst>
            </xdr:cNvPr>
            <xdr:cNvSpPr>
              <a:spLocks noRot="1" noChangeShapeType="1"/>
            </xdr:cNvSpPr>
          </xdr:nvSpPr>
          <xdr:spPr>
            <a:xfrm>
              <a:off x="269875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22</xdr:row>
          <xdr:rowOff>0</xdr:rowOff>
        </xdr:from>
        <xdr:to xmlns:xdr="http://schemas.openxmlformats.org/drawingml/2006/spreadsheetDrawing">
          <xdr:col>19</xdr:col>
          <xdr:colOff>95250</xdr:colOff>
          <xdr:row>23</xdr:row>
          <xdr:rowOff>19050</xdr:rowOff>
        </xdr:to>
        <xdr:sp textlink="">
          <xdr:nvSpPr>
            <xdr:cNvPr id="1321" name="チェック 297" hidden="1">
              <a:extLst>
                <a:ext uri="{63B3BB69-23CF-44E3-9099-C40C66FF867C}">
                  <a14:compatExt spid="_x0000_s1321"/>
                </a:ext>
              </a:extLst>
            </xdr:cNvPr>
            <xdr:cNvSpPr>
              <a:spLocks noRot="1" noChangeShapeType="1"/>
            </xdr:cNvSpPr>
          </xdr:nvSpPr>
          <xdr:spPr>
            <a:xfrm>
              <a:off x="291274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22</xdr:row>
          <xdr:rowOff>0</xdr:rowOff>
        </xdr:from>
        <xdr:to xmlns:xdr="http://schemas.openxmlformats.org/drawingml/2006/spreadsheetDrawing">
          <xdr:col>20</xdr:col>
          <xdr:colOff>95250</xdr:colOff>
          <xdr:row>23</xdr:row>
          <xdr:rowOff>19050</xdr:rowOff>
        </xdr:to>
        <xdr:sp textlink="">
          <xdr:nvSpPr>
            <xdr:cNvPr id="1322" name="チェック 298" hidden="1">
              <a:extLst>
                <a:ext uri="{63B3BB69-23CF-44E3-9099-C40C66FF867C}">
                  <a14:compatExt spid="_x0000_s1322"/>
                </a:ext>
              </a:extLst>
            </xdr:cNvPr>
            <xdr:cNvSpPr>
              <a:spLocks noRot="1" noChangeShapeType="1"/>
            </xdr:cNvSpPr>
          </xdr:nvSpPr>
          <xdr:spPr>
            <a:xfrm>
              <a:off x="312674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22</xdr:row>
          <xdr:rowOff>0</xdr:rowOff>
        </xdr:from>
        <xdr:to xmlns:xdr="http://schemas.openxmlformats.org/drawingml/2006/spreadsheetDrawing">
          <xdr:col>21</xdr:col>
          <xdr:colOff>95250</xdr:colOff>
          <xdr:row>23</xdr:row>
          <xdr:rowOff>19050</xdr:rowOff>
        </xdr:to>
        <xdr:sp textlink="">
          <xdr:nvSpPr>
            <xdr:cNvPr id="1323" name="チェック 299" hidden="1">
              <a:extLst>
                <a:ext uri="{63B3BB69-23CF-44E3-9099-C40C66FF867C}">
                  <a14:compatExt spid="_x0000_s1323"/>
                </a:ext>
              </a:extLst>
            </xdr:cNvPr>
            <xdr:cNvSpPr>
              <a:spLocks noRot="1" noChangeShapeType="1"/>
            </xdr:cNvSpPr>
          </xdr:nvSpPr>
          <xdr:spPr>
            <a:xfrm>
              <a:off x="334073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22</xdr:row>
          <xdr:rowOff>0</xdr:rowOff>
        </xdr:from>
        <xdr:to xmlns:xdr="http://schemas.openxmlformats.org/drawingml/2006/spreadsheetDrawing">
          <xdr:col>22</xdr:col>
          <xdr:colOff>95250</xdr:colOff>
          <xdr:row>23</xdr:row>
          <xdr:rowOff>19050</xdr:rowOff>
        </xdr:to>
        <xdr:sp textlink="">
          <xdr:nvSpPr>
            <xdr:cNvPr id="1324" name="チェック 300" hidden="1">
              <a:extLst>
                <a:ext uri="{63B3BB69-23CF-44E3-9099-C40C66FF867C}">
                  <a14:compatExt spid="_x0000_s1324"/>
                </a:ext>
              </a:extLst>
            </xdr:cNvPr>
            <xdr:cNvSpPr>
              <a:spLocks noRot="1" noChangeShapeType="1"/>
            </xdr:cNvSpPr>
          </xdr:nvSpPr>
          <xdr:spPr>
            <a:xfrm>
              <a:off x="355473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22</xdr:row>
          <xdr:rowOff>0</xdr:rowOff>
        </xdr:from>
        <xdr:to xmlns:xdr="http://schemas.openxmlformats.org/drawingml/2006/spreadsheetDrawing">
          <xdr:col>23</xdr:col>
          <xdr:colOff>95250</xdr:colOff>
          <xdr:row>23</xdr:row>
          <xdr:rowOff>19050</xdr:rowOff>
        </xdr:to>
        <xdr:sp textlink="">
          <xdr:nvSpPr>
            <xdr:cNvPr id="1325" name="チェック 301" hidden="1">
              <a:extLst>
                <a:ext uri="{63B3BB69-23CF-44E3-9099-C40C66FF867C}">
                  <a14:compatExt spid="_x0000_s1325"/>
                </a:ext>
              </a:extLst>
            </xdr:cNvPr>
            <xdr:cNvSpPr>
              <a:spLocks noRot="1" noChangeShapeType="1"/>
            </xdr:cNvSpPr>
          </xdr:nvSpPr>
          <xdr:spPr>
            <a:xfrm>
              <a:off x="376872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22</xdr:row>
          <xdr:rowOff>0</xdr:rowOff>
        </xdr:from>
        <xdr:to xmlns:xdr="http://schemas.openxmlformats.org/drawingml/2006/spreadsheetDrawing">
          <xdr:col>24</xdr:col>
          <xdr:colOff>95250</xdr:colOff>
          <xdr:row>23</xdr:row>
          <xdr:rowOff>19050</xdr:rowOff>
        </xdr:to>
        <xdr:sp textlink="">
          <xdr:nvSpPr>
            <xdr:cNvPr id="1326" name="チェック 302" hidden="1">
              <a:extLst>
                <a:ext uri="{63B3BB69-23CF-44E3-9099-C40C66FF867C}">
                  <a14:compatExt spid="_x0000_s1326"/>
                </a:ext>
              </a:extLst>
            </xdr:cNvPr>
            <xdr:cNvSpPr>
              <a:spLocks noRot="1" noChangeShapeType="1"/>
            </xdr:cNvSpPr>
          </xdr:nvSpPr>
          <xdr:spPr>
            <a:xfrm>
              <a:off x="398272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22</xdr:row>
          <xdr:rowOff>0</xdr:rowOff>
        </xdr:from>
        <xdr:to xmlns:xdr="http://schemas.openxmlformats.org/drawingml/2006/spreadsheetDrawing">
          <xdr:col>25</xdr:col>
          <xdr:colOff>95250</xdr:colOff>
          <xdr:row>23</xdr:row>
          <xdr:rowOff>19050</xdr:rowOff>
        </xdr:to>
        <xdr:sp textlink="">
          <xdr:nvSpPr>
            <xdr:cNvPr id="1327" name="チェック 303" hidden="1">
              <a:extLst>
                <a:ext uri="{63B3BB69-23CF-44E3-9099-C40C66FF867C}">
                  <a14:compatExt spid="_x0000_s1327"/>
                </a:ext>
              </a:extLst>
            </xdr:cNvPr>
            <xdr:cNvSpPr>
              <a:spLocks noRot="1" noChangeShapeType="1"/>
            </xdr:cNvSpPr>
          </xdr:nvSpPr>
          <xdr:spPr>
            <a:xfrm>
              <a:off x="419671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22</xdr:row>
          <xdr:rowOff>0</xdr:rowOff>
        </xdr:from>
        <xdr:to xmlns:xdr="http://schemas.openxmlformats.org/drawingml/2006/spreadsheetDrawing">
          <xdr:col>26</xdr:col>
          <xdr:colOff>95250</xdr:colOff>
          <xdr:row>23</xdr:row>
          <xdr:rowOff>19050</xdr:rowOff>
        </xdr:to>
        <xdr:sp textlink="">
          <xdr:nvSpPr>
            <xdr:cNvPr id="1328" name="チェック 304" hidden="1">
              <a:extLst>
                <a:ext uri="{63B3BB69-23CF-44E3-9099-C40C66FF867C}">
                  <a14:compatExt spid="_x0000_s1328"/>
                </a:ext>
              </a:extLst>
            </xdr:cNvPr>
            <xdr:cNvSpPr>
              <a:spLocks noRot="1" noChangeShapeType="1"/>
            </xdr:cNvSpPr>
          </xdr:nvSpPr>
          <xdr:spPr>
            <a:xfrm>
              <a:off x="441071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22</xdr:row>
          <xdr:rowOff>0</xdr:rowOff>
        </xdr:from>
        <xdr:to xmlns:xdr="http://schemas.openxmlformats.org/drawingml/2006/spreadsheetDrawing">
          <xdr:col>27</xdr:col>
          <xdr:colOff>95250</xdr:colOff>
          <xdr:row>23</xdr:row>
          <xdr:rowOff>19050</xdr:rowOff>
        </xdr:to>
        <xdr:sp textlink="">
          <xdr:nvSpPr>
            <xdr:cNvPr id="1329" name="チェック 305" hidden="1">
              <a:extLst>
                <a:ext uri="{63B3BB69-23CF-44E3-9099-C40C66FF867C}">
                  <a14:compatExt spid="_x0000_s1329"/>
                </a:ext>
              </a:extLst>
            </xdr:cNvPr>
            <xdr:cNvSpPr>
              <a:spLocks noRot="1" noChangeShapeType="1"/>
            </xdr:cNvSpPr>
          </xdr:nvSpPr>
          <xdr:spPr>
            <a:xfrm>
              <a:off x="462470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22</xdr:row>
          <xdr:rowOff>0</xdr:rowOff>
        </xdr:from>
        <xdr:to xmlns:xdr="http://schemas.openxmlformats.org/drawingml/2006/spreadsheetDrawing">
          <xdr:col>28</xdr:col>
          <xdr:colOff>95250</xdr:colOff>
          <xdr:row>23</xdr:row>
          <xdr:rowOff>19050</xdr:rowOff>
        </xdr:to>
        <xdr:sp textlink="">
          <xdr:nvSpPr>
            <xdr:cNvPr id="1330" name="チェック 306" hidden="1">
              <a:extLst>
                <a:ext uri="{63B3BB69-23CF-44E3-9099-C40C66FF867C}">
                  <a14:compatExt spid="_x0000_s1330"/>
                </a:ext>
              </a:extLst>
            </xdr:cNvPr>
            <xdr:cNvSpPr>
              <a:spLocks noRot="1" noChangeShapeType="1"/>
            </xdr:cNvSpPr>
          </xdr:nvSpPr>
          <xdr:spPr>
            <a:xfrm>
              <a:off x="483870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22</xdr:row>
          <xdr:rowOff>0</xdr:rowOff>
        </xdr:from>
        <xdr:to xmlns:xdr="http://schemas.openxmlformats.org/drawingml/2006/spreadsheetDrawing">
          <xdr:col>29</xdr:col>
          <xdr:colOff>95250</xdr:colOff>
          <xdr:row>23</xdr:row>
          <xdr:rowOff>19050</xdr:rowOff>
        </xdr:to>
        <xdr:sp textlink="">
          <xdr:nvSpPr>
            <xdr:cNvPr id="1331" name="チェック 307" hidden="1">
              <a:extLst>
                <a:ext uri="{63B3BB69-23CF-44E3-9099-C40C66FF867C}">
                  <a14:compatExt spid="_x0000_s1331"/>
                </a:ext>
              </a:extLst>
            </xdr:cNvPr>
            <xdr:cNvSpPr>
              <a:spLocks noRot="1" noChangeShapeType="1"/>
            </xdr:cNvSpPr>
          </xdr:nvSpPr>
          <xdr:spPr>
            <a:xfrm>
              <a:off x="505269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22</xdr:row>
          <xdr:rowOff>0</xdr:rowOff>
        </xdr:from>
        <xdr:to xmlns:xdr="http://schemas.openxmlformats.org/drawingml/2006/spreadsheetDrawing">
          <xdr:col>30</xdr:col>
          <xdr:colOff>95250</xdr:colOff>
          <xdr:row>23</xdr:row>
          <xdr:rowOff>19050</xdr:rowOff>
        </xdr:to>
        <xdr:sp textlink="">
          <xdr:nvSpPr>
            <xdr:cNvPr id="1332" name="チェック 308" hidden="1">
              <a:extLst>
                <a:ext uri="{63B3BB69-23CF-44E3-9099-C40C66FF867C}">
                  <a14:compatExt spid="_x0000_s1332"/>
                </a:ext>
              </a:extLst>
            </xdr:cNvPr>
            <xdr:cNvSpPr>
              <a:spLocks noRot="1" noChangeShapeType="1"/>
            </xdr:cNvSpPr>
          </xdr:nvSpPr>
          <xdr:spPr>
            <a:xfrm>
              <a:off x="526669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22</xdr:row>
          <xdr:rowOff>0</xdr:rowOff>
        </xdr:from>
        <xdr:to xmlns:xdr="http://schemas.openxmlformats.org/drawingml/2006/spreadsheetDrawing">
          <xdr:col>31</xdr:col>
          <xdr:colOff>95250</xdr:colOff>
          <xdr:row>23</xdr:row>
          <xdr:rowOff>19050</xdr:rowOff>
        </xdr:to>
        <xdr:sp textlink="">
          <xdr:nvSpPr>
            <xdr:cNvPr id="1333" name="チェック 309" hidden="1">
              <a:extLst>
                <a:ext uri="{63B3BB69-23CF-44E3-9099-C40C66FF867C}">
                  <a14:compatExt spid="_x0000_s1333"/>
                </a:ext>
              </a:extLst>
            </xdr:cNvPr>
            <xdr:cNvSpPr>
              <a:spLocks noRot="1" noChangeShapeType="1"/>
            </xdr:cNvSpPr>
          </xdr:nvSpPr>
          <xdr:spPr>
            <a:xfrm>
              <a:off x="548068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23</xdr:row>
          <xdr:rowOff>0</xdr:rowOff>
        </xdr:from>
        <xdr:to xmlns:xdr="http://schemas.openxmlformats.org/drawingml/2006/spreadsheetDrawing">
          <xdr:col>14</xdr:col>
          <xdr:colOff>95250</xdr:colOff>
          <xdr:row>24</xdr:row>
          <xdr:rowOff>19685</xdr:rowOff>
        </xdr:to>
        <xdr:sp textlink="">
          <xdr:nvSpPr>
            <xdr:cNvPr id="1334" name="チェック 310" hidden="1">
              <a:extLst>
                <a:ext uri="{63B3BB69-23CF-44E3-9099-C40C66FF867C}">
                  <a14:compatExt spid="_x0000_s1334"/>
                </a:ext>
              </a:extLst>
            </xdr:cNvPr>
            <xdr:cNvSpPr>
              <a:spLocks noRot="1" noChangeShapeType="1"/>
            </xdr:cNvSpPr>
          </xdr:nvSpPr>
          <xdr:spPr>
            <a:xfrm>
              <a:off x="184277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23</xdr:row>
          <xdr:rowOff>0</xdr:rowOff>
        </xdr:from>
        <xdr:to xmlns:xdr="http://schemas.openxmlformats.org/drawingml/2006/spreadsheetDrawing">
          <xdr:col>15</xdr:col>
          <xdr:colOff>95250</xdr:colOff>
          <xdr:row>24</xdr:row>
          <xdr:rowOff>19685</xdr:rowOff>
        </xdr:to>
        <xdr:sp textlink="">
          <xdr:nvSpPr>
            <xdr:cNvPr id="1335" name="チェック 311" hidden="1">
              <a:extLst>
                <a:ext uri="{63B3BB69-23CF-44E3-9099-C40C66FF867C}">
                  <a14:compatExt spid="_x0000_s1335"/>
                </a:ext>
              </a:extLst>
            </xdr:cNvPr>
            <xdr:cNvSpPr>
              <a:spLocks noRot="1" noChangeShapeType="1"/>
            </xdr:cNvSpPr>
          </xdr:nvSpPr>
          <xdr:spPr>
            <a:xfrm>
              <a:off x="205676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23</xdr:row>
          <xdr:rowOff>0</xdr:rowOff>
        </xdr:from>
        <xdr:to xmlns:xdr="http://schemas.openxmlformats.org/drawingml/2006/spreadsheetDrawing">
          <xdr:col>16</xdr:col>
          <xdr:colOff>95250</xdr:colOff>
          <xdr:row>24</xdr:row>
          <xdr:rowOff>19685</xdr:rowOff>
        </xdr:to>
        <xdr:sp textlink="">
          <xdr:nvSpPr>
            <xdr:cNvPr id="1336" name="チェック 312" hidden="1">
              <a:extLst>
                <a:ext uri="{63B3BB69-23CF-44E3-9099-C40C66FF867C}">
                  <a14:compatExt spid="_x0000_s1336"/>
                </a:ext>
              </a:extLst>
            </xdr:cNvPr>
            <xdr:cNvSpPr>
              <a:spLocks noRot="1" noChangeShapeType="1"/>
            </xdr:cNvSpPr>
          </xdr:nvSpPr>
          <xdr:spPr>
            <a:xfrm>
              <a:off x="227076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23</xdr:row>
          <xdr:rowOff>0</xdr:rowOff>
        </xdr:from>
        <xdr:to xmlns:xdr="http://schemas.openxmlformats.org/drawingml/2006/spreadsheetDrawing">
          <xdr:col>17</xdr:col>
          <xdr:colOff>95250</xdr:colOff>
          <xdr:row>24</xdr:row>
          <xdr:rowOff>19685</xdr:rowOff>
        </xdr:to>
        <xdr:sp textlink="">
          <xdr:nvSpPr>
            <xdr:cNvPr id="1337" name="チェック 313" hidden="1">
              <a:extLst>
                <a:ext uri="{63B3BB69-23CF-44E3-9099-C40C66FF867C}">
                  <a14:compatExt spid="_x0000_s1337"/>
                </a:ext>
              </a:extLst>
            </xdr:cNvPr>
            <xdr:cNvSpPr>
              <a:spLocks noRot="1" noChangeShapeType="1"/>
            </xdr:cNvSpPr>
          </xdr:nvSpPr>
          <xdr:spPr>
            <a:xfrm>
              <a:off x="248475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23</xdr:row>
          <xdr:rowOff>0</xdr:rowOff>
        </xdr:from>
        <xdr:to xmlns:xdr="http://schemas.openxmlformats.org/drawingml/2006/spreadsheetDrawing">
          <xdr:col>18</xdr:col>
          <xdr:colOff>95250</xdr:colOff>
          <xdr:row>24</xdr:row>
          <xdr:rowOff>19685</xdr:rowOff>
        </xdr:to>
        <xdr:sp textlink="">
          <xdr:nvSpPr>
            <xdr:cNvPr id="1338" name="チェック 314" hidden="1">
              <a:extLst>
                <a:ext uri="{63B3BB69-23CF-44E3-9099-C40C66FF867C}">
                  <a14:compatExt spid="_x0000_s1338"/>
                </a:ext>
              </a:extLst>
            </xdr:cNvPr>
            <xdr:cNvSpPr>
              <a:spLocks noRot="1" noChangeShapeType="1"/>
            </xdr:cNvSpPr>
          </xdr:nvSpPr>
          <xdr:spPr>
            <a:xfrm>
              <a:off x="269875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23</xdr:row>
          <xdr:rowOff>0</xdr:rowOff>
        </xdr:from>
        <xdr:to xmlns:xdr="http://schemas.openxmlformats.org/drawingml/2006/spreadsheetDrawing">
          <xdr:col>19</xdr:col>
          <xdr:colOff>95250</xdr:colOff>
          <xdr:row>24</xdr:row>
          <xdr:rowOff>19685</xdr:rowOff>
        </xdr:to>
        <xdr:sp textlink="">
          <xdr:nvSpPr>
            <xdr:cNvPr id="1339" name="チェック 315" hidden="1">
              <a:extLst>
                <a:ext uri="{63B3BB69-23CF-44E3-9099-C40C66FF867C}">
                  <a14:compatExt spid="_x0000_s1339"/>
                </a:ext>
              </a:extLst>
            </xdr:cNvPr>
            <xdr:cNvSpPr>
              <a:spLocks noRot="1" noChangeShapeType="1"/>
            </xdr:cNvSpPr>
          </xdr:nvSpPr>
          <xdr:spPr>
            <a:xfrm>
              <a:off x="291274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23</xdr:row>
          <xdr:rowOff>0</xdr:rowOff>
        </xdr:from>
        <xdr:to xmlns:xdr="http://schemas.openxmlformats.org/drawingml/2006/spreadsheetDrawing">
          <xdr:col>20</xdr:col>
          <xdr:colOff>95250</xdr:colOff>
          <xdr:row>24</xdr:row>
          <xdr:rowOff>19685</xdr:rowOff>
        </xdr:to>
        <xdr:sp textlink="">
          <xdr:nvSpPr>
            <xdr:cNvPr id="1340" name="チェック 316" hidden="1">
              <a:extLst>
                <a:ext uri="{63B3BB69-23CF-44E3-9099-C40C66FF867C}">
                  <a14:compatExt spid="_x0000_s1340"/>
                </a:ext>
              </a:extLst>
            </xdr:cNvPr>
            <xdr:cNvSpPr>
              <a:spLocks noRot="1" noChangeShapeType="1"/>
            </xdr:cNvSpPr>
          </xdr:nvSpPr>
          <xdr:spPr>
            <a:xfrm>
              <a:off x="312674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23</xdr:row>
          <xdr:rowOff>0</xdr:rowOff>
        </xdr:from>
        <xdr:to xmlns:xdr="http://schemas.openxmlformats.org/drawingml/2006/spreadsheetDrawing">
          <xdr:col>21</xdr:col>
          <xdr:colOff>95250</xdr:colOff>
          <xdr:row>24</xdr:row>
          <xdr:rowOff>19685</xdr:rowOff>
        </xdr:to>
        <xdr:sp textlink="">
          <xdr:nvSpPr>
            <xdr:cNvPr id="1341" name="チェック 317" hidden="1">
              <a:extLst>
                <a:ext uri="{63B3BB69-23CF-44E3-9099-C40C66FF867C}">
                  <a14:compatExt spid="_x0000_s1341"/>
                </a:ext>
              </a:extLst>
            </xdr:cNvPr>
            <xdr:cNvSpPr>
              <a:spLocks noRot="1" noChangeShapeType="1"/>
            </xdr:cNvSpPr>
          </xdr:nvSpPr>
          <xdr:spPr>
            <a:xfrm>
              <a:off x="334073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23</xdr:row>
          <xdr:rowOff>0</xdr:rowOff>
        </xdr:from>
        <xdr:to xmlns:xdr="http://schemas.openxmlformats.org/drawingml/2006/spreadsheetDrawing">
          <xdr:col>22</xdr:col>
          <xdr:colOff>95250</xdr:colOff>
          <xdr:row>24</xdr:row>
          <xdr:rowOff>19685</xdr:rowOff>
        </xdr:to>
        <xdr:sp textlink="">
          <xdr:nvSpPr>
            <xdr:cNvPr id="1342" name="チェック 318" hidden="1">
              <a:extLst>
                <a:ext uri="{63B3BB69-23CF-44E3-9099-C40C66FF867C}">
                  <a14:compatExt spid="_x0000_s1342"/>
                </a:ext>
              </a:extLst>
            </xdr:cNvPr>
            <xdr:cNvSpPr>
              <a:spLocks noRot="1" noChangeShapeType="1"/>
            </xdr:cNvSpPr>
          </xdr:nvSpPr>
          <xdr:spPr>
            <a:xfrm>
              <a:off x="355473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23</xdr:row>
          <xdr:rowOff>0</xdr:rowOff>
        </xdr:from>
        <xdr:to xmlns:xdr="http://schemas.openxmlformats.org/drawingml/2006/spreadsheetDrawing">
          <xdr:col>23</xdr:col>
          <xdr:colOff>95250</xdr:colOff>
          <xdr:row>24</xdr:row>
          <xdr:rowOff>19685</xdr:rowOff>
        </xdr:to>
        <xdr:sp textlink="">
          <xdr:nvSpPr>
            <xdr:cNvPr id="1343" name="チェック 319" hidden="1">
              <a:extLst>
                <a:ext uri="{63B3BB69-23CF-44E3-9099-C40C66FF867C}">
                  <a14:compatExt spid="_x0000_s1343"/>
                </a:ext>
              </a:extLst>
            </xdr:cNvPr>
            <xdr:cNvSpPr>
              <a:spLocks noRot="1" noChangeShapeType="1"/>
            </xdr:cNvSpPr>
          </xdr:nvSpPr>
          <xdr:spPr>
            <a:xfrm>
              <a:off x="376872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23</xdr:row>
          <xdr:rowOff>0</xdr:rowOff>
        </xdr:from>
        <xdr:to xmlns:xdr="http://schemas.openxmlformats.org/drawingml/2006/spreadsheetDrawing">
          <xdr:col>24</xdr:col>
          <xdr:colOff>95250</xdr:colOff>
          <xdr:row>24</xdr:row>
          <xdr:rowOff>19685</xdr:rowOff>
        </xdr:to>
        <xdr:sp textlink="">
          <xdr:nvSpPr>
            <xdr:cNvPr id="1344" name="チェック 320" hidden="1">
              <a:extLst>
                <a:ext uri="{63B3BB69-23CF-44E3-9099-C40C66FF867C}">
                  <a14:compatExt spid="_x0000_s1344"/>
                </a:ext>
              </a:extLst>
            </xdr:cNvPr>
            <xdr:cNvSpPr>
              <a:spLocks noRot="1" noChangeShapeType="1"/>
            </xdr:cNvSpPr>
          </xdr:nvSpPr>
          <xdr:spPr>
            <a:xfrm>
              <a:off x="398272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23</xdr:row>
          <xdr:rowOff>0</xdr:rowOff>
        </xdr:from>
        <xdr:to xmlns:xdr="http://schemas.openxmlformats.org/drawingml/2006/spreadsheetDrawing">
          <xdr:col>25</xdr:col>
          <xdr:colOff>95250</xdr:colOff>
          <xdr:row>24</xdr:row>
          <xdr:rowOff>19685</xdr:rowOff>
        </xdr:to>
        <xdr:sp textlink="">
          <xdr:nvSpPr>
            <xdr:cNvPr id="1345" name="チェック 321" hidden="1">
              <a:extLst>
                <a:ext uri="{63B3BB69-23CF-44E3-9099-C40C66FF867C}">
                  <a14:compatExt spid="_x0000_s1345"/>
                </a:ext>
              </a:extLst>
            </xdr:cNvPr>
            <xdr:cNvSpPr>
              <a:spLocks noRot="1" noChangeShapeType="1"/>
            </xdr:cNvSpPr>
          </xdr:nvSpPr>
          <xdr:spPr>
            <a:xfrm>
              <a:off x="419671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23</xdr:row>
          <xdr:rowOff>0</xdr:rowOff>
        </xdr:from>
        <xdr:to xmlns:xdr="http://schemas.openxmlformats.org/drawingml/2006/spreadsheetDrawing">
          <xdr:col>26</xdr:col>
          <xdr:colOff>95250</xdr:colOff>
          <xdr:row>24</xdr:row>
          <xdr:rowOff>19685</xdr:rowOff>
        </xdr:to>
        <xdr:sp textlink="">
          <xdr:nvSpPr>
            <xdr:cNvPr id="1346" name="チェック 322" hidden="1">
              <a:extLst>
                <a:ext uri="{63B3BB69-23CF-44E3-9099-C40C66FF867C}">
                  <a14:compatExt spid="_x0000_s1346"/>
                </a:ext>
              </a:extLst>
            </xdr:cNvPr>
            <xdr:cNvSpPr>
              <a:spLocks noRot="1" noChangeShapeType="1"/>
            </xdr:cNvSpPr>
          </xdr:nvSpPr>
          <xdr:spPr>
            <a:xfrm>
              <a:off x="441071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23</xdr:row>
          <xdr:rowOff>0</xdr:rowOff>
        </xdr:from>
        <xdr:to xmlns:xdr="http://schemas.openxmlformats.org/drawingml/2006/spreadsheetDrawing">
          <xdr:col>27</xdr:col>
          <xdr:colOff>95250</xdr:colOff>
          <xdr:row>24</xdr:row>
          <xdr:rowOff>19685</xdr:rowOff>
        </xdr:to>
        <xdr:sp textlink="">
          <xdr:nvSpPr>
            <xdr:cNvPr id="1347" name="チェック 323" hidden="1">
              <a:extLst>
                <a:ext uri="{63B3BB69-23CF-44E3-9099-C40C66FF867C}">
                  <a14:compatExt spid="_x0000_s1347"/>
                </a:ext>
              </a:extLst>
            </xdr:cNvPr>
            <xdr:cNvSpPr>
              <a:spLocks noRot="1" noChangeShapeType="1"/>
            </xdr:cNvSpPr>
          </xdr:nvSpPr>
          <xdr:spPr>
            <a:xfrm>
              <a:off x="462470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23</xdr:row>
          <xdr:rowOff>0</xdr:rowOff>
        </xdr:from>
        <xdr:to xmlns:xdr="http://schemas.openxmlformats.org/drawingml/2006/spreadsheetDrawing">
          <xdr:col>28</xdr:col>
          <xdr:colOff>95250</xdr:colOff>
          <xdr:row>24</xdr:row>
          <xdr:rowOff>19685</xdr:rowOff>
        </xdr:to>
        <xdr:sp textlink="">
          <xdr:nvSpPr>
            <xdr:cNvPr id="1348" name="チェック 324" hidden="1">
              <a:extLst>
                <a:ext uri="{63B3BB69-23CF-44E3-9099-C40C66FF867C}">
                  <a14:compatExt spid="_x0000_s1348"/>
                </a:ext>
              </a:extLst>
            </xdr:cNvPr>
            <xdr:cNvSpPr>
              <a:spLocks noRot="1" noChangeShapeType="1"/>
            </xdr:cNvSpPr>
          </xdr:nvSpPr>
          <xdr:spPr>
            <a:xfrm>
              <a:off x="483870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23</xdr:row>
          <xdr:rowOff>0</xdr:rowOff>
        </xdr:from>
        <xdr:to xmlns:xdr="http://schemas.openxmlformats.org/drawingml/2006/spreadsheetDrawing">
          <xdr:col>29</xdr:col>
          <xdr:colOff>95250</xdr:colOff>
          <xdr:row>24</xdr:row>
          <xdr:rowOff>19685</xdr:rowOff>
        </xdr:to>
        <xdr:sp textlink="">
          <xdr:nvSpPr>
            <xdr:cNvPr id="1349" name="チェック 325" hidden="1">
              <a:extLst>
                <a:ext uri="{63B3BB69-23CF-44E3-9099-C40C66FF867C}">
                  <a14:compatExt spid="_x0000_s1349"/>
                </a:ext>
              </a:extLst>
            </xdr:cNvPr>
            <xdr:cNvSpPr>
              <a:spLocks noRot="1" noChangeShapeType="1"/>
            </xdr:cNvSpPr>
          </xdr:nvSpPr>
          <xdr:spPr>
            <a:xfrm>
              <a:off x="505269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23</xdr:row>
          <xdr:rowOff>0</xdr:rowOff>
        </xdr:from>
        <xdr:to xmlns:xdr="http://schemas.openxmlformats.org/drawingml/2006/spreadsheetDrawing">
          <xdr:col>30</xdr:col>
          <xdr:colOff>95250</xdr:colOff>
          <xdr:row>24</xdr:row>
          <xdr:rowOff>19685</xdr:rowOff>
        </xdr:to>
        <xdr:sp textlink="">
          <xdr:nvSpPr>
            <xdr:cNvPr id="1350" name="チェック 326" hidden="1">
              <a:extLst>
                <a:ext uri="{63B3BB69-23CF-44E3-9099-C40C66FF867C}">
                  <a14:compatExt spid="_x0000_s1350"/>
                </a:ext>
              </a:extLst>
            </xdr:cNvPr>
            <xdr:cNvSpPr>
              <a:spLocks noRot="1" noChangeShapeType="1"/>
            </xdr:cNvSpPr>
          </xdr:nvSpPr>
          <xdr:spPr>
            <a:xfrm>
              <a:off x="526669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23</xdr:row>
          <xdr:rowOff>0</xdr:rowOff>
        </xdr:from>
        <xdr:to xmlns:xdr="http://schemas.openxmlformats.org/drawingml/2006/spreadsheetDrawing">
          <xdr:col>31</xdr:col>
          <xdr:colOff>95250</xdr:colOff>
          <xdr:row>24</xdr:row>
          <xdr:rowOff>19685</xdr:rowOff>
        </xdr:to>
        <xdr:sp textlink="">
          <xdr:nvSpPr>
            <xdr:cNvPr id="1351" name="チェック 327" hidden="1">
              <a:extLst>
                <a:ext uri="{63B3BB69-23CF-44E3-9099-C40C66FF867C}">
                  <a14:compatExt spid="_x0000_s1351"/>
                </a:ext>
              </a:extLst>
            </xdr:cNvPr>
            <xdr:cNvSpPr>
              <a:spLocks noRot="1" noChangeShapeType="1"/>
            </xdr:cNvSpPr>
          </xdr:nvSpPr>
          <xdr:spPr>
            <a:xfrm>
              <a:off x="5480685" y="5295900"/>
              <a:ext cx="309245" cy="372110"/>
            </a:xfrm>
            <a:prstGeom prst="rect"/>
          </xdr:spPr>
        </xdr:sp>
        <xdr:clientData/>
      </xdr:twoCellAnchor>
    </mc:Choice>
    <mc:Fallback/>
  </mc:AlternateContent>
  <xdr:twoCellAnchor>
    <xdr:from xmlns:xdr="http://schemas.openxmlformats.org/drawingml/2006/spreadsheetDrawing">
      <xdr:col>26</xdr:col>
      <xdr:colOff>128905</xdr:colOff>
      <xdr:row>28</xdr:row>
      <xdr:rowOff>182245</xdr:rowOff>
    </xdr:from>
    <xdr:to xmlns:xdr="http://schemas.openxmlformats.org/drawingml/2006/spreadsheetDrawing">
      <xdr:col>31</xdr:col>
      <xdr:colOff>106045</xdr:colOff>
      <xdr:row>35</xdr:row>
      <xdr:rowOff>67310</xdr:rowOff>
    </xdr:to>
    <xdr:sp macro="" textlink="">
      <xdr:nvSpPr>
        <xdr:cNvPr id="1354" name="Oval 487"/>
        <xdr:cNvSpPr>
          <a:spLocks noChangeArrowheads="1"/>
        </xdr:cNvSpPr>
      </xdr:nvSpPr>
      <xdr:spPr>
        <a:xfrm>
          <a:off x="4753610" y="6400165"/>
          <a:ext cx="1047115" cy="1105535"/>
        </a:xfrm>
        <a:prstGeom prst="ellipse">
          <a:avLst/>
        </a:prstGeom>
        <a:noFill/>
        <a:ln w="3175">
          <a:solidFill>
            <a:schemeClr val="bg1">
              <a:lumMod val="65000"/>
            </a:schemeClr>
          </a:solidFill>
          <a:prstDash val="dash"/>
          <a:round/>
          <a:headEnd/>
          <a:tailEnd/>
        </a:ln>
      </xdr:spPr>
      <xdr:txBody>
        <a:bodyPr vertOverflow="clip" horzOverflow="clip"/>
        <a:lstStyle/>
        <a:p>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11</xdr:col>
      <xdr:colOff>219710</xdr:colOff>
      <xdr:row>8</xdr:row>
      <xdr:rowOff>93980</xdr:rowOff>
    </xdr:from>
    <xdr:to xmlns:xdr="http://schemas.openxmlformats.org/drawingml/2006/spreadsheetDrawing">
      <xdr:col>18</xdr:col>
      <xdr:colOff>222885</xdr:colOff>
      <xdr:row>17</xdr:row>
      <xdr:rowOff>175895</xdr:rowOff>
    </xdr:to>
    <xdr:sp macro="" textlink="">
      <xdr:nvSpPr>
        <xdr:cNvPr id="2" name="テキスト 2"/>
        <xdr:cNvSpPr txBox="1"/>
      </xdr:nvSpPr>
      <xdr:spPr>
        <a:xfrm>
          <a:off x="6500495" y="1668780"/>
          <a:ext cx="4323715" cy="201358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a:latin typeface="ＭＳ ゴシック"/>
              <a:ea typeface="ＭＳ ゴシック"/>
            </a:rPr>
            <a:t>決算の状況は、次の資料から転記してください。</a:t>
          </a:r>
        </a:p>
        <a:p>
          <a:r>
            <a:rPr kumimoji="1" lang="ja-JP" altLang="en-US">
              <a:latin typeface="ＭＳ ゴシック"/>
              <a:ea typeface="ＭＳ ゴシック"/>
            </a:rPr>
            <a:t>※以下「直近の事業年度」とは、財務諸表の写しが提出できる状態にある最新の事業年度ををいいます。</a:t>
          </a:r>
        </a:p>
        <a:p>
          <a:r>
            <a:rPr kumimoji="1" lang="ja-JP" altLang="en-US">
              <a:latin typeface="ＭＳ ゴシック"/>
              <a:ea typeface="ＭＳ ゴシック"/>
            </a:rPr>
            <a:t>※別添記載例あり</a:t>
          </a:r>
        </a:p>
        <a:p>
          <a:endParaRPr kumimoji="1" lang="ja-JP" altLang="en-US">
            <a:latin typeface="ＭＳ ゴシック"/>
            <a:ea typeface="ＭＳ ゴシック"/>
          </a:endParaRPr>
        </a:p>
        <a:p>
          <a:r>
            <a:rPr kumimoji="1" lang="ja-JP" altLang="en-US">
              <a:latin typeface="ＭＳ ゴシック"/>
              <a:ea typeface="ＭＳ ゴシック"/>
            </a:rPr>
            <a:t>【法人】</a:t>
          </a:r>
        </a:p>
        <a:p>
          <a:r>
            <a:rPr kumimoji="1" lang="ja-JP" altLang="en-US">
              <a:latin typeface="ＭＳ ゴシック"/>
              <a:ea typeface="ＭＳ ゴシック"/>
            </a:rPr>
            <a:t>純資産合計：直近の事業年度の貸借対照表にある「純資産合計」</a:t>
          </a:r>
        </a:p>
        <a:p>
          <a:endParaRPr kumimoji="1" lang="ja-JP" altLang="en-US">
            <a:latin typeface="ＭＳ ゴシック"/>
            <a:ea typeface="ＭＳ ゴシック"/>
          </a:endParaRPr>
        </a:p>
        <a:p>
          <a:r>
            <a:rPr kumimoji="1" lang="ja-JP" altLang="en-US">
              <a:latin typeface="ＭＳ ゴシック"/>
              <a:ea typeface="ＭＳ ゴシック"/>
            </a:rPr>
            <a:t>【個人】</a:t>
          </a:r>
        </a:p>
        <a:p>
          <a:r>
            <a:rPr kumimoji="1" lang="ja-JP" altLang="en-US">
              <a:latin typeface="ＭＳ ゴシック"/>
              <a:ea typeface="ＭＳ ゴシック"/>
            </a:rPr>
            <a:t>自己資本金の各項目：直近の事業年度の貸借対照表の項目</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12</xdr:col>
      <xdr:colOff>0</xdr:colOff>
      <xdr:row>16</xdr:row>
      <xdr:rowOff>0</xdr:rowOff>
    </xdr:from>
    <xdr:to xmlns:xdr="http://schemas.openxmlformats.org/drawingml/2006/spreadsheetDrawing">
      <xdr:col>17</xdr:col>
      <xdr:colOff>19050</xdr:colOff>
      <xdr:row>19</xdr:row>
      <xdr:rowOff>179070</xdr:rowOff>
    </xdr:to>
    <xdr:sp macro="" textlink="">
      <xdr:nvSpPr>
        <xdr:cNvPr id="2" name="テキスト 1"/>
        <xdr:cNvSpPr txBox="1"/>
      </xdr:nvSpPr>
      <xdr:spPr>
        <a:xfrm>
          <a:off x="7498715" y="3457575"/>
          <a:ext cx="4192270" cy="116967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【入力時の注意事項】</a:t>
          </a:r>
        </a:p>
        <a:p>
          <a:r>
            <a:rPr kumimoji="1" lang="ja-JP" altLang="en-US" sz="1000">
              <a:latin typeface="ＭＳ ゴシック"/>
              <a:ea typeface="ＭＳ ゴシック"/>
            </a:rPr>
            <a:t>①　セル内の改行入力（alt+enter）は行わないこと。</a:t>
          </a:r>
        </a:p>
        <a:p>
          <a:r>
            <a:rPr kumimoji="1" lang="ja-JP" altLang="en-US" sz="1000">
              <a:latin typeface="ＭＳ ゴシック"/>
              <a:ea typeface="ＭＳ ゴシック"/>
            </a:rPr>
            <a:t>②　途中に空白行や空白セルを作らないこと。</a:t>
          </a:r>
        </a:p>
        <a:p>
          <a:r>
            <a:rPr kumimoji="1" lang="ja-JP" altLang="en-US" sz="1000">
              <a:latin typeface="ＭＳ ゴシック"/>
              <a:ea typeface="ＭＳ ゴシック"/>
            </a:rPr>
            <a:t>③　行の削除、セルの結合や結合解除を行わないこと。</a:t>
          </a:r>
        </a:p>
        <a:p>
          <a:r>
            <a:rPr kumimoji="1" lang="ja-JP" altLang="en-US" sz="1000">
              <a:latin typeface="ＭＳ ゴシック"/>
              <a:ea typeface="ＭＳ ゴシック"/>
            </a:rPr>
            <a:t>④　「該当なし」「同上」「〃」「以下余白」など、指定された内容</a:t>
          </a:r>
        </a:p>
        <a:p>
          <a:r>
            <a:rPr kumimoji="1" lang="ja-JP" altLang="en-US" sz="1000">
              <a:latin typeface="ＭＳ ゴシック"/>
              <a:ea typeface="ＭＳ ゴシック"/>
            </a:rPr>
            <a:t>　　以外の文字列を入力しないこと。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11</xdr:col>
      <xdr:colOff>185420</xdr:colOff>
      <xdr:row>1</xdr:row>
      <xdr:rowOff>76835</xdr:rowOff>
    </xdr:from>
    <xdr:to xmlns:xdr="http://schemas.openxmlformats.org/drawingml/2006/spreadsheetDrawing">
      <xdr:col>15</xdr:col>
      <xdr:colOff>8890</xdr:colOff>
      <xdr:row>7</xdr:row>
      <xdr:rowOff>135890</xdr:rowOff>
    </xdr:to>
    <xdr:sp macro="" textlink="">
      <xdr:nvSpPr>
        <xdr:cNvPr id="4" name="テキスト 2"/>
        <xdr:cNvSpPr txBox="1"/>
      </xdr:nvSpPr>
      <xdr:spPr>
        <a:xfrm>
          <a:off x="6242685" y="334010"/>
          <a:ext cx="4169410" cy="165544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【確認事項】</a:t>
          </a:r>
        </a:p>
        <a:p>
          <a:r>
            <a:rPr kumimoji="1" lang="ja-JP" altLang="en-US" sz="1000">
              <a:latin typeface="ＭＳ ゴシック"/>
              <a:ea typeface="ＭＳ ゴシック"/>
            </a:rPr>
            <a:t>①　提出する登記事項証明書と整合が取れるよう記載してください。</a:t>
          </a:r>
        </a:p>
        <a:p>
          <a:r>
            <a:rPr kumimoji="1" lang="ja-JP" altLang="en-US" sz="1000">
              <a:latin typeface="ＭＳ ゴシック"/>
              <a:ea typeface="ＭＳ ゴシック"/>
            </a:rPr>
            <a:t>②　監査役の記載は不要です。</a:t>
          </a:r>
        </a:p>
        <a:p>
          <a:r>
            <a:rPr kumimoji="1" lang="ja-JP" altLang="en-US" sz="1000">
              <a:latin typeface="ＭＳ ゴシック"/>
              <a:ea typeface="ＭＳ ゴシック"/>
            </a:rPr>
            <a:t>③　個人事業者の場合は、代表者の情報のみ入力してください。役職</a:t>
          </a:r>
        </a:p>
        <a:p>
          <a:r>
            <a:rPr kumimoji="1" lang="ja-JP" altLang="en-US" sz="1000">
              <a:latin typeface="ＭＳ ゴシック"/>
              <a:ea typeface="ＭＳ ゴシック"/>
            </a:rPr>
            <a:t>　名が特にない場合、役職欄は「代表者」としてください。</a:t>
          </a:r>
        </a:p>
        <a:p>
          <a:r>
            <a:rPr kumimoji="1" lang="ja-JP" altLang="en-US" sz="1000">
              <a:latin typeface="ＭＳ ゴシック"/>
              <a:ea typeface="ＭＳ ゴシック"/>
            </a:rPr>
            <a:t>④　この名簿に基づき、暴力団又は暴力団員ではないことを警察に照</a:t>
          </a:r>
        </a:p>
        <a:p>
          <a:r>
            <a:rPr kumimoji="1" lang="ja-JP" altLang="en-US" sz="1000">
              <a:latin typeface="ＭＳ ゴシック"/>
              <a:ea typeface="ＭＳ ゴシック"/>
            </a:rPr>
            <a:t>　会します。</a:t>
          </a:r>
        </a:p>
        <a:p>
          <a:r>
            <a:rPr kumimoji="1" lang="ja-JP" altLang="en-US" sz="1000">
              <a:latin typeface="ＭＳ ゴシック"/>
              <a:ea typeface="ＭＳ ゴシック"/>
            </a:rPr>
            <a:t>⑤　行が不足する場合は、このシートを複製して入力してください。</a:t>
          </a:r>
        </a:p>
        <a:p>
          <a:r>
            <a:rPr kumimoji="1" lang="ja-JP" altLang="en-US" sz="1000">
              <a:latin typeface="ＭＳ ゴシック"/>
              <a:ea typeface="ＭＳ ゴシック"/>
            </a:rPr>
            <a:t>⑥　役員名簿の印刷は不要です。</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0&#27096;&#24335;\&#12304;&#20462;&#27491;&#20013;&#12305;&#26989;&#32773;&#12459;&#12540;&#12489;&#65288;R4&#12539;5&#65289;\&#26989;&#32773;&#12459;&#12540;&#12489;&#65288;&#24314;&#35373;&#24037;&#20107;&#65289;R2-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様式11-1（工事）カード表"/>
      <sheetName val="様式11-2（工事）カード裏 "/>
      <sheetName val="コード表"/>
    </sheetNames>
    <sheetDataSet>
      <sheetData sheetId="0"/>
      <sheetData sheetId="1"/>
      <sheetData sheetId="2">
        <row r="3">
          <cell r="A3">
            <v>101</v>
          </cell>
          <cell r="B3" t="str">
            <v>土木工事</v>
          </cell>
        </row>
        <row r="4">
          <cell r="A4">
            <v>102</v>
          </cell>
          <cell r="B4" t="str">
            <v>建築工事</v>
          </cell>
        </row>
        <row r="5">
          <cell r="A5">
            <v>103</v>
          </cell>
          <cell r="B5" t="str">
            <v>大工工事</v>
          </cell>
        </row>
        <row r="6">
          <cell r="A6">
            <v>104</v>
          </cell>
          <cell r="B6" t="str">
            <v>左官工事</v>
          </cell>
        </row>
        <row r="7">
          <cell r="A7">
            <v>105</v>
          </cell>
          <cell r="B7" t="str">
            <v>鳶・土木・コンクリート工事</v>
          </cell>
        </row>
        <row r="8">
          <cell r="A8">
            <v>106</v>
          </cell>
          <cell r="B8" t="str">
            <v>石工事</v>
          </cell>
        </row>
        <row r="9">
          <cell r="A9">
            <v>107</v>
          </cell>
          <cell r="B9" t="str">
            <v>屋根工事</v>
          </cell>
        </row>
        <row r="10">
          <cell r="A10">
            <v>108</v>
          </cell>
          <cell r="B10" t="str">
            <v>電気工事</v>
          </cell>
        </row>
        <row r="11">
          <cell r="A11">
            <v>109</v>
          </cell>
          <cell r="B11" t="str">
            <v>管工事</v>
          </cell>
        </row>
        <row r="12">
          <cell r="A12">
            <v>110</v>
          </cell>
          <cell r="B12" t="str">
            <v>タイル・れんが・ブロック工事</v>
          </cell>
        </row>
        <row r="13">
          <cell r="A13">
            <v>111</v>
          </cell>
          <cell r="B13" t="str">
            <v>鋼構造物工事</v>
          </cell>
        </row>
        <row r="14">
          <cell r="A14">
            <v>112</v>
          </cell>
          <cell r="B14" t="str">
            <v>鉄筋工事</v>
          </cell>
        </row>
        <row r="15">
          <cell r="A15">
            <v>113</v>
          </cell>
          <cell r="B15" t="str">
            <v>舗装工事</v>
          </cell>
        </row>
        <row r="16">
          <cell r="A16">
            <v>114</v>
          </cell>
          <cell r="B16" t="str">
            <v>しゅんせつ工事</v>
          </cell>
        </row>
        <row r="17">
          <cell r="A17">
            <v>115</v>
          </cell>
          <cell r="B17" t="str">
            <v>板金工事</v>
          </cell>
        </row>
        <row r="18">
          <cell r="A18">
            <v>116</v>
          </cell>
          <cell r="B18" t="str">
            <v>ガラス工事</v>
          </cell>
        </row>
        <row r="19">
          <cell r="A19">
            <v>117</v>
          </cell>
          <cell r="B19" t="str">
            <v>塗装工事</v>
          </cell>
        </row>
        <row r="20">
          <cell r="A20">
            <v>118</v>
          </cell>
          <cell r="B20" t="str">
            <v>防水工事</v>
          </cell>
        </row>
        <row r="21">
          <cell r="A21">
            <v>119</v>
          </cell>
          <cell r="B21" t="str">
            <v>内装仕上工事</v>
          </cell>
        </row>
        <row r="22">
          <cell r="A22">
            <v>120</v>
          </cell>
          <cell r="B22" t="str">
            <v>機械器具設置工事</v>
          </cell>
        </row>
        <row r="23">
          <cell r="A23">
            <v>121</v>
          </cell>
          <cell r="B23" t="str">
            <v>熱絶縁工事</v>
          </cell>
        </row>
        <row r="24">
          <cell r="A24">
            <v>122</v>
          </cell>
          <cell r="B24" t="str">
            <v>電気通信工事</v>
          </cell>
        </row>
        <row r="25">
          <cell r="A25">
            <v>123</v>
          </cell>
          <cell r="B25" t="str">
            <v>造園工事</v>
          </cell>
        </row>
        <row r="26">
          <cell r="A26">
            <v>124</v>
          </cell>
          <cell r="B26" t="str">
            <v>さく井工事</v>
          </cell>
        </row>
        <row r="27">
          <cell r="A27">
            <v>125</v>
          </cell>
          <cell r="B27" t="str">
            <v>建具工事</v>
          </cell>
        </row>
        <row r="28">
          <cell r="A28">
            <v>126</v>
          </cell>
          <cell r="B28" t="str">
            <v>水道施設工事</v>
          </cell>
        </row>
        <row r="29">
          <cell r="A29">
            <v>127</v>
          </cell>
          <cell r="B29" t="str">
            <v>消防施設工事</v>
          </cell>
        </row>
        <row r="30">
          <cell r="A30">
            <v>128</v>
          </cell>
          <cell r="B30" t="str">
            <v>清掃施設工事</v>
          </cell>
        </row>
        <row r="31">
          <cell r="A31">
            <v>129</v>
          </cell>
          <cell r="B31" t="str">
            <v>解体工事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 Id="rId15" Type="http://schemas.openxmlformats.org/officeDocument/2006/relationships/ctrlProp" Target="../ctrlProps/ctrlProp12.xml" /><Relationship Id="rId16" Type="http://schemas.openxmlformats.org/officeDocument/2006/relationships/ctrlProp" Target="../ctrlProps/ctrlProp13.xml" /><Relationship Id="rId17" Type="http://schemas.openxmlformats.org/officeDocument/2006/relationships/ctrlProp" Target="../ctrlProps/ctrlProp14.xml" /><Relationship Id="rId18" Type="http://schemas.openxmlformats.org/officeDocument/2006/relationships/ctrlProp" Target="../ctrlProps/ctrlProp15.xml" /><Relationship Id="rId19" Type="http://schemas.openxmlformats.org/officeDocument/2006/relationships/ctrlProp" Target="../ctrlProps/ctrlProp16.xml" /><Relationship Id="rId20" Type="http://schemas.openxmlformats.org/officeDocument/2006/relationships/ctrlProp" Target="../ctrlProps/ctrlProp17.xml" /><Relationship Id="rId21" Type="http://schemas.openxmlformats.org/officeDocument/2006/relationships/ctrlProp" Target="../ctrlProps/ctrlProp18.xml" /><Relationship Id="rId22" Type="http://schemas.openxmlformats.org/officeDocument/2006/relationships/ctrlProp" Target="../ctrlProps/ctrlProp19.xml" /><Relationship Id="rId23" Type="http://schemas.openxmlformats.org/officeDocument/2006/relationships/ctrlProp" Target="../ctrlProps/ctrlProp20.xml" /><Relationship Id="rId24" Type="http://schemas.openxmlformats.org/officeDocument/2006/relationships/ctrlProp" Target="../ctrlProps/ctrlProp21.xml" /><Relationship Id="rId25" Type="http://schemas.openxmlformats.org/officeDocument/2006/relationships/ctrlProp" Target="../ctrlProps/ctrlProp22.xml" /><Relationship Id="rId26" Type="http://schemas.openxmlformats.org/officeDocument/2006/relationships/ctrlProp" Target="../ctrlProps/ctrlProp23.xml" /><Relationship Id="rId27" Type="http://schemas.openxmlformats.org/officeDocument/2006/relationships/ctrlProp" Target="../ctrlProps/ctrlProp24.xml" /><Relationship Id="rId28" Type="http://schemas.openxmlformats.org/officeDocument/2006/relationships/ctrlProp" Target="../ctrlProps/ctrlProp25.xml" /><Relationship Id="rId29" Type="http://schemas.openxmlformats.org/officeDocument/2006/relationships/ctrlProp" Target="../ctrlProps/ctrlProp26.xml" /><Relationship Id="rId30" Type="http://schemas.openxmlformats.org/officeDocument/2006/relationships/ctrlProp" Target="../ctrlProps/ctrlProp27.xml" /><Relationship Id="rId31" Type="http://schemas.openxmlformats.org/officeDocument/2006/relationships/ctrlProp" Target="../ctrlProps/ctrlProp28.xml" /><Relationship Id="rId32" Type="http://schemas.openxmlformats.org/officeDocument/2006/relationships/ctrlProp" Target="../ctrlProps/ctrlProp29.xml" /><Relationship Id="rId33" Type="http://schemas.openxmlformats.org/officeDocument/2006/relationships/ctrlProp" Target="../ctrlProps/ctrlProp30.xml" /><Relationship Id="rId34" Type="http://schemas.openxmlformats.org/officeDocument/2006/relationships/ctrlProp" Target="../ctrlProps/ctrlProp31.xml" /><Relationship Id="rId35" Type="http://schemas.openxmlformats.org/officeDocument/2006/relationships/ctrlProp" Target="../ctrlProps/ctrlProp32.xml" /><Relationship Id="rId36" Type="http://schemas.openxmlformats.org/officeDocument/2006/relationships/ctrlProp" Target="../ctrlProps/ctrlProp33.xml" /><Relationship Id="rId37" Type="http://schemas.openxmlformats.org/officeDocument/2006/relationships/ctrlProp" Target="../ctrlProps/ctrlProp34.xml" /><Relationship Id="rId38" Type="http://schemas.openxmlformats.org/officeDocument/2006/relationships/ctrlProp" Target="../ctrlProps/ctrlProp35.xml" /><Relationship Id="rId39" Type="http://schemas.openxmlformats.org/officeDocument/2006/relationships/ctrlProp" Target="../ctrlProps/ctrlProp36.xml" /><Relationship Id="rId40" Type="http://schemas.openxmlformats.org/officeDocument/2006/relationships/ctrlProp" Target="../ctrlProps/ctrlProp37.xml" /><Relationship Id="rId41" Type="http://schemas.openxmlformats.org/officeDocument/2006/relationships/ctrlProp" Target="../ctrlProps/ctrlProp38.xml" /><Relationship Id="rId42" Type="http://schemas.openxmlformats.org/officeDocument/2006/relationships/ctrlProp" Target="../ctrlProps/ctrlProp39.xml" /><Relationship Id="rId43" Type="http://schemas.openxmlformats.org/officeDocument/2006/relationships/ctrlProp" Target="../ctrlProps/ctrlProp40.xml" /><Relationship Id="rId44" Type="http://schemas.openxmlformats.org/officeDocument/2006/relationships/ctrlProp" Target="../ctrlProps/ctrlProp41.xml" /><Relationship Id="rId45" Type="http://schemas.openxmlformats.org/officeDocument/2006/relationships/ctrlProp" Target="../ctrlProps/ctrlProp42.xml" /><Relationship Id="rId46" Type="http://schemas.openxmlformats.org/officeDocument/2006/relationships/ctrlProp" Target="../ctrlProps/ctrlProp43.xml" /><Relationship Id="rId47" Type="http://schemas.openxmlformats.org/officeDocument/2006/relationships/ctrlProp" Target="../ctrlProps/ctrlProp44.xml" /><Relationship Id="rId48" Type="http://schemas.openxmlformats.org/officeDocument/2006/relationships/ctrlProp" Target="../ctrlProps/ctrlProp45.xml" /><Relationship Id="rId49" Type="http://schemas.openxmlformats.org/officeDocument/2006/relationships/ctrlProp" Target="../ctrlProps/ctrlProp46.xml" /><Relationship Id="rId50" Type="http://schemas.openxmlformats.org/officeDocument/2006/relationships/ctrlProp" Target="../ctrlProps/ctrlProp47.xml" /><Relationship Id="rId51" Type="http://schemas.openxmlformats.org/officeDocument/2006/relationships/ctrlProp" Target="../ctrlProps/ctrlProp48.xml" /><Relationship Id="rId52" Type="http://schemas.openxmlformats.org/officeDocument/2006/relationships/ctrlProp" Target="../ctrlProps/ctrlProp49.xml" /><Relationship Id="rId53" Type="http://schemas.openxmlformats.org/officeDocument/2006/relationships/ctrlProp" Target="../ctrlProps/ctrlProp50.xml" /><Relationship Id="rId54" Type="http://schemas.openxmlformats.org/officeDocument/2006/relationships/ctrlProp" Target="../ctrlProps/ctrlProp51.xml" /><Relationship Id="rId55" Type="http://schemas.openxmlformats.org/officeDocument/2006/relationships/ctrlProp" Target="../ctrlProps/ctrlProp52.xml" /><Relationship Id="rId56" Type="http://schemas.openxmlformats.org/officeDocument/2006/relationships/ctrlProp" Target="../ctrlProps/ctrlProp53.xml" /><Relationship Id="rId57" Type="http://schemas.openxmlformats.org/officeDocument/2006/relationships/ctrlProp" Target="../ctrlProps/ctrlProp54.xml" /><Relationship Id="rId58" Type="http://schemas.openxmlformats.org/officeDocument/2006/relationships/ctrlProp" Target="../ctrlProps/ctrlProp55.xml" /><Relationship Id="rId59" Type="http://schemas.openxmlformats.org/officeDocument/2006/relationships/ctrlProp" Target="../ctrlProps/ctrlProp56.xml" /><Relationship Id="rId60" Type="http://schemas.openxmlformats.org/officeDocument/2006/relationships/ctrlProp" Target="../ctrlProps/ctrlProp57.xml" /><Relationship Id="rId61" Type="http://schemas.openxmlformats.org/officeDocument/2006/relationships/ctrlProp" Target="../ctrlProps/ctrlProp58.xml" /><Relationship Id="rId62" Type="http://schemas.openxmlformats.org/officeDocument/2006/relationships/ctrlProp" Target="../ctrlProps/ctrlProp59.xml" /><Relationship Id="rId63" Type="http://schemas.openxmlformats.org/officeDocument/2006/relationships/ctrlProp" Target="../ctrlProps/ctrlProp60.xml" /><Relationship Id="rId64" Type="http://schemas.openxmlformats.org/officeDocument/2006/relationships/ctrlProp" Target="../ctrlProps/ctrlProp61.xml" /><Relationship Id="rId65" Type="http://schemas.openxmlformats.org/officeDocument/2006/relationships/ctrlProp" Target="../ctrlProps/ctrlProp62.xml" /><Relationship Id="rId66" Type="http://schemas.openxmlformats.org/officeDocument/2006/relationships/ctrlProp" Target="../ctrlProps/ctrlProp63.xml" /><Relationship Id="rId67" Type="http://schemas.openxmlformats.org/officeDocument/2006/relationships/ctrlProp" Target="../ctrlProps/ctrlProp64.xml" /><Relationship Id="rId68" Type="http://schemas.openxmlformats.org/officeDocument/2006/relationships/ctrlProp" Target="../ctrlProps/ctrlProp65.xml" /><Relationship Id="rId69" Type="http://schemas.openxmlformats.org/officeDocument/2006/relationships/ctrlProp" Target="../ctrlProps/ctrlProp66.xml" /><Relationship Id="rId70" Type="http://schemas.openxmlformats.org/officeDocument/2006/relationships/ctrlProp" Target="../ctrlProps/ctrlProp67.xml" /><Relationship Id="rId71" Type="http://schemas.openxmlformats.org/officeDocument/2006/relationships/ctrlProp" Target="../ctrlProps/ctrlProp68.xml" /><Relationship Id="rId72" Type="http://schemas.openxmlformats.org/officeDocument/2006/relationships/ctrlProp" Target="../ctrlProps/ctrlProp69.xml" /><Relationship Id="rId73" Type="http://schemas.openxmlformats.org/officeDocument/2006/relationships/ctrlProp" Target="../ctrlProps/ctrlProp70.xml" /><Relationship Id="rId74" Type="http://schemas.openxmlformats.org/officeDocument/2006/relationships/ctrlProp" Target="../ctrlProps/ctrlProp71.xml" /><Relationship Id="rId75" Type="http://schemas.openxmlformats.org/officeDocument/2006/relationships/ctrlProp" Target="../ctrlProps/ctrlProp72.xml" /><Relationship Id="rId76" Type="http://schemas.openxmlformats.org/officeDocument/2006/relationships/ctrlProp" Target="../ctrlProps/ctrlProp73.xml" /><Relationship Id="rId77" Type="http://schemas.openxmlformats.org/officeDocument/2006/relationships/ctrlProp" Target="../ctrlProps/ctrlProp74.xml" /><Relationship Id="rId78" Type="http://schemas.openxmlformats.org/officeDocument/2006/relationships/ctrlProp" Target="../ctrlProps/ctrlProp75.xml" /><Relationship Id="rId79" Type="http://schemas.openxmlformats.org/officeDocument/2006/relationships/ctrlProp" Target="../ctrlProps/ctrlProp76.xml" /><Relationship Id="rId80" Type="http://schemas.openxmlformats.org/officeDocument/2006/relationships/ctrlProp" Target="../ctrlProps/ctrlProp77.xml" /><Relationship Id="rId81" Type="http://schemas.openxmlformats.org/officeDocument/2006/relationships/ctrlProp" Target="../ctrlProps/ctrlProp78.xml" /><Relationship Id="rId82" Type="http://schemas.openxmlformats.org/officeDocument/2006/relationships/ctrlProp" Target="../ctrlProps/ctrlProp79.xml" /><Relationship Id="rId83" Type="http://schemas.openxmlformats.org/officeDocument/2006/relationships/ctrlProp" Target="../ctrlProps/ctrlProp80.xml" /><Relationship Id="rId84" Type="http://schemas.openxmlformats.org/officeDocument/2006/relationships/ctrlProp" Target="../ctrlProps/ctrlProp81.xml" /><Relationship Id="rId85" Type="http://schemas.openxmlformats.org/officeDocument/2006/relationships/ctrlProp" Target="../ctrlProps/ctrlProp82.xml" /><Relationship Id="rId86" Type="http://schemas.openxmlformats.org/officeDocument/2006/relationships/ctrlProp" Target="../ctrlProps/ctrlProp83.xml" /><Relationship Id="rId87" Type="http://schemas.openxmlformats.org/officeDocument/2006/relationships/ctrlProp" Target="../ctrlProps/ctrlProp84.xml" /><Relationship Id="rId88" Type="http://schemas.openxmlformats.org/officeDocument/2006/relationships/ctrlProp" Target="../ctrlProps/ctrlProp85.xml" /><Relationship Id="rId89" Type="http://schemas.openxmlformats.org/officeDocument/2006/relationships/ctrlProp" Target="../ctrlProps/ctrlProp86.xml" /><Relationship Id="rId90" Type="http://schemas.openxmlformats.org/officeDocument/2006/relationships/ctrlProp" Target="../ctrlProps/ctrlProp87.xml" /><Relationship Id="rId91" Type="http://schemas.openxmlformats.org/officeDocument/2006/relationships/ctrlProp" Target="../ctrlProps/ctrlProp88.xml" /><Relationship Id="rId92" Type="http://schemas.openxmlformats.org/officeDocument/2006/relationships/ctrlProp" Target="../ctrlProps/ctrlProp89.xml" /><Relationship Id="rId93" Type="http://schemas.openxmlformats.org/officeDocument/2006/relationships/ctrlProp" Target="../ctrlProps/ctrlProp90.xml" /><Relationship Id="rId94" Type="http://schemas.openxmlformats.org/officeDocument/2006/relationships/ctrlProp" Target="../ctrlProps/ctrlProp91.xml" /><Relationship Id="rId95" Type="http://schemas.openxmlformats.org/officeDocument/2006/relationships/ctrlProp" Target="../ctrlProps/ctrlProp92.xml" /><Relationship Id="rId96" Type="http://schemas.openxmlformats.org/officeDocument/2006/relationships/ctrlProp" Target="../ctrlProps/ctrlProp93.xml" /><Relationship Id="rId97" Type="http://schemas.openxmlformats.org/officeDocument/2006/relationships/ctrlProp" Target="../ctrlProps/ctrlProp94.xml" /><Relationship Id="rId98" Type="http://schemas.openxmlformats.org/officeDocument/2006/relationships/ctrlProp" Target="../ctrlProps/ctrlProp95.xml" /><Relationship Id="rId99" Type="http://schemas.openxmlformats.org/officeDocument/2006/relationships/ctrlProp" Target="../ctrlProps/ctrlProp96.xml" /><Relationship Id="rId100" Type="http://schemas.openxmlformats.org/officeDocument/2006/relationships/ctrlProp" Target="../ctrlProps/ctrlProp97.xml" /><Relationship Id="rId101" Type="http://schemas.openxmlformats.org/officeDocument/2006/relationships/ctrlProp" Target="../ctrlProps/ctrlProp98.xml" /><Relationship Id="rId102" Type="http://schemas.openxmlformats.org/officeDocument/2006/relationships/ctrlProp" Target="../ctrlProps/ctrlProp99.xml" /><Relationship Id="rId103" Type="http://schemas.openxmlformats.org/officeDocument/2006/relationships/ctrlProp" Target="../ctrlProps/ctrlProp100.xml" /><Relationship Id="rId104" Type="http://schemas.openxmlformats.org/officeDocument/2006/relationships/ctrlProp" Target="../ctrlProps/ctrlProp101.xml" /><Relationship Id="rId105" Type="http://schemas.openxmlformats.org/officeDocument/2006/relationships/ctrlProp" Target="../ctrlProps/ctrlProp102.xml" /><Relationship Id="rId106" Type="http://schemas.openxmlformats.org/officeDocument/2006/relationships/ctrlProp" Target="../ctrlProps/ctrlProp103.xml" /><Relationship Id="rId107" Type="http://schemas.openxmlformats.org/officeDocument/2006/relationships/ctrlProp" Target="../ctrlProps/ctrlProp104.xml" /><Relationship Id="rId108" Type="http://schemas.openxmlformats.org/officeDocument/2006/relationships/ctrlProp" Target="../ctrlProps/ctrlProp105.xml" /><Relationship Id="rId109" Type="http://schemas.openxmlformats.org/officeDocument/2006/relationships/ctrlProp" Target="../ctrlProps/ctrlProp106.xml" /><Relationship Id="rId110" Type="http://schemas.openxmlformats.org/officeDocument/2006/relationships/ctrlProp" Target="../ctrlProps/ctrlProp107.xml" /><Relationship Id="rId111" Type="http://schemas.openxmlformats.org/officeDocument/2006/relationships/ctrlProp" Target="../ctrlProps/ctrlProp108.xml" /><Relationship Id="rId112" Type="http://schemas.openxmlformats.org/officeDocument/2006/relationships/ctrlProp" Target="../ctrlProps/ctrlProp109.xml" /><Relationship Id="rId113" Type="http://schemas.openxmlformats.org/officeDocument/2006/relationships/ctrlProp" Target="../ctrlProps/ctrlProp110.xml" /><Relationship Id="rId114" Type="http://schemas.openxmlformats.org/officeDocument/2006/relationships/ctrlProp" Target="../ctrlProps/ctrlProp111.xml" /><Relationship Id="rId115" Type="http://schemas.openxmlformats.org/officeDocument/2006/relationships/ctrlProp" Target="../ctrlProps/ctrlProp112.xml" /><Relationship Id="rId116" Type="http://schemas.openxmlformats.org/officeDocument/2006/relationships/ctrlProp" Target="../ctrlProps/ctrlProp113.xml" /><Relationship Id="rId117" Type="http://schemas.openxmlformats.org/officeDocument/2006/relationships/ctrlProp" Target="../ctrlProps/ctrlProp114.xml" /><Relationship Id="rId118" Type="http://schemas.openxmlformats.org/officeDocument/2006/relationships/ctrlProp" Target="../ctrlProps/ctrlProp115.xml" /><Relationship Id="rId119" Type="http://schemas.openxmlformats.org/officeDocument/2006/relationships/ctrlProp" Target="../ctrlProps/ctrlProp116.xml" /><Relationship Id="rId120" Type="http://schemas.openxmlformats.org/officeDocument/2006/relationships/ctrlProp" Target="../ctrlProps/ctrlProp117.xml" /><Relationship Id="rId121" Type="http://schemas.openxmlformats.org/officeDocument/2006/relationships/ctrlProp" Target="../ctrlProps/ctrlProp118.xml" /><Relationship Id="rId122" Type="http://schemas.openxmlformats.org/officeDocument/2006/relationships/ctrlProp" Target="../ctrlProps/ctrlProp119.xml" /><Relationship Id="rId123" Type="http://schemas.openxmlformats.org/officeDocument/2006/relationships/ctrlProp" Target="../ctrlProps/ctrlProp120.xml" /><Relationship Id="rId124" Type="http://schemas.openxmlformats.org/officeDocument/2006/relationships/ctrlProp" Target="../ctrlProps/ctrlProp121.xml" /><Relationship Id="rId125" Type="http://schemas.openxmlformats.org/officeDocument/2006/relationships/ctrlProp" Target="../ctrlProps/ctrlProp122.xml" /><Relationship Id="rId126" Type="http://schemas.openxmlformats.org/officeDocument/2006/relationships/ctrlProp" Target="../ctrlProps/ctrlProp123.xml" /><Relationship Id="rId127" Type="http://schemas.openxmlformats.org/officeDocument/2006/relationships/ctrlProp" Target="../ctrlProps/ctrlProp124.xml" /><Relationship Id="rId128" Type="http://schemas.openxmlformats.org/officeDocument/2006/relationships/ctrlProp" Target="../ctrlProps/ctrlProp125.xml" /><Relationship Id="rId129" Type="http://schemas.openxmlformats.org/officeDocument/2006/relationships/ctrlProp" Target="../ctrlProps/ctrlProp126.xml" /><Relationship Id="rId130" Type="http://schemas.openxmlformats.org/officeDocument/2006/relationships/ctrlProp" Target="../ctrlProps/ctrlProp127.xml" /><Relationship Id="rId131" Type="http://schemas.openxmlformats.org/officeDocument/2006/relationships/ctrlProp" Target="../ctrlProps/ctrlProp128.xml" /><Relationship Id="rId132" Type="http://schemas.openxmlformats.org/officeDocument/2006/relationships/ctrlProp" Target="../ctrlProps/ctrlProp129.xml" /><Relationship Id="rId133" Type="http://schemas.openxmlformats.org/officeDocument/2006/relationships/ctrlProp" Target="../ctrlProps/ctrlProp130.xml" /><Relationship Id="rId134" Type="http://schemas.openxmlformats.org/officeDocument/2006/relationships/ctrlProp" Target="../ctrlProps/ctrlProp131.xml" /><Relationship Id="rId135" Type="http://schemas.openxmlformats.org/officeDocument/2006/relationships/ctrlProp" Target="../ctrlProps/ctrlProp132.xml" /><Relationship Id="rId136" Type="http://schemas.openxmlformats.org/officeDocument/2006/relationships/ctrlProp" Target="../ctrlProps/ctrlProp133.xml" /><Relationship Id="rId137" Type="http://schemas.openxmlformats.org/officeDocument/2006/relationships/ctrlProp" Target="../ctrlProps/ctrlProp134.xml" /><Relationship Id="rId138" Type="http://schemas.openxmlformats.org/officeDocument/2006/relationships/ctrlProp" Target="../ctrlProps/ctrlProp135.xml" /><Relationship Id="rId139" Type="http://schemas.openxmlformats.org/officeDocument/2006/relationships/ctrlProp" Target="../ctrlProps/ctrlProp136.xml" /><Relationship Id="rId140" Type="http://schemas.openxmlformats.org/officeDocument/2006/relationships/ctrlProp" Target="../ctrlProps/ctrlProp137.xml" /><Relationship Id="rId141" Type="http://schemas.openxmlformats.org/officeDocument/2006/relationships/ctrlProp" Target="../ctrlProps/ctrlProp138.xml" /><Relationship Id="rId142" Type="http://schemas.openxmlformats.org/officeDocument/2006/relationships/ctrlProp" Target="../ctrlProps/ctrlProp139.xml" /><Relationship Id="rId143" Type="http://schemas.openxmlformats.org/officeDocument/2006/relationships/ctrlProp" Target="../ctrlProps/ctrlProp140.xml" /><Relationship Id="rId144" Type="http://schemas.openxmlformats.org/officeDocument/2006/relationships/ctrlProp" Target="../ctrlProps/ctrlProp141.xml" /><Relationship Id="rId145" Type="http://schemas.openxmlformats.org/officeDocument/2006/relationships/ctrlProp" Target="../ctrlProps/ctrlProp142.xml" /><Relationship Id="rId146" Type="http://schemas.openxmlformats.org/officeDocument/2006/relationships/ctrlProp" Target="../ctrlProps/ctrlProp143.xml" /><Relationship Id="rId147" Type="http://schemas.openxmlformats.org/officeDocument/2006/relationships/ctrlProp" Target="../ctrlProps/ctrlProp144.xml" /><Relationship Id="rId148" Type="http://schemas.openxmlformats.org/officeDocument/2006/relationships/ctrlProp" Target="../ctrlProps/ctrlProp145.xml" /><Relationship Id="rId149" Type="http://schemas.openxmlformats.org/officeDocument/2006/relationships/ctrlProp" Target="../ctrlProps/ctrlProp146.xml" /><Relationship Id="rId150" Type="http://schemas.openxmlformats.org/officeDocument/2006/relationships/ctrlProp" Target="../ctrlProps/ctrlProp147.xml" /><Relationship Id="rId151" Type="http://schemas.openxmlformats.org/officeDocument/2006/relationships/ctrlProp" Target="../ctrlProps/ctrlProp148.xml" /><Relationship Id="rId152" Type="http://schemas.openxmlformats.org/officeDocument/2006/relationships/ctrlProp" Target="../ctrlProps/ctrlProp149.xml" /><Relationship Id="rId153" Type="http://schemas.openxmlformats.org/officeDocument/2006/relationships/ctrlProp" Target="../ctrlProps/ctrlProp150.xml" /><Relationship Id="rId154" Type="http://schemas.openxmlformats.org/officeDocument/2006/relationships/ctrlProp" Target="../ctrlProps/ctrlProp151.xml" /><Relationship Id="rId155" Type="http://schemas.openxmlformats.org/officeDocument/2006/relationships/ctrlProp" Target="../ctrlProps/ctrlProp152.xml" /><Relationship Id="rId156" Type="http://schemas.openxmlformats.org/officeDocument/2006/relationships/ctrlProp" Target="../ctrlProps/ctrlProp153.xml" /><Relationship Id="rId157" Type="http://schemas.openxmlformats.org/officeDocument/2006/relationships/ctrlProp" Target="../ctrlProps/ctrlProp154.xml" /><Relationship Id="rId158" Type="http://schemas.openxmlformats.org/officeDocument/2006/relationships/ctrlProp" Target="../ctrlProps/ctrlProp155.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DD52"/>
  <sheetViews>
    <sheetView tabSelected="1" zoomScale="85" zoomScaleNormal="85" zoomScaleSheetLayoutView="100" workbookViewId="0">
      <selection activeCell="E5" sqref="E5:F5"/>
    </sheetView>
  </sheetViews>
  <sheetFormatPr defaultRowHeight="13.2"/>
  <cols>
    <col min="1" max="5" width="2" customWidth="1"/>
    <col min="6" max="11" width="2.5" customWidth="1"/>
    <col min="12" max="12" width="0.375" customWidth="1"/>
    <col min="13" max="13" width="1.5" customWidth="1"/>
    <col min="14" max="31" width="3.125" customWidth="1"/>
    <col min="32" max="45" width="2.375" customWidth="1"/>
    <col min="46" max="55" width="2.5" customWidth="1"/>
    <col min="56" max="59" width="2.375" customWidth="1"/>
    <col min="60" max="60" width="30.75" customWidth="1"/>
    <col min="61" max="63" width="1.75" customWidth="1"/>
    <col min="64" max="64" width="3" customWidth="1"/>
    <col min="65" max="65" width="8.875" hidden="1" customWidth="1"/>
    <col min="66" max="66" width="28.875" hidden="1" customWidth="1"/>
    <col min="67" max="70" width="1.75" hidden="1" customWidth="1"/>
    <col min="71" max="71" width="8.875" style="1" hidden="1" customWidth="1"/>
    <col min="72" max="89" width="7.5" style="1" hidden="1" bestFit="1" customWidth="1"/>
    <col min="90" max="90" width="8.875" style="1" hidden="1" customWidth="1"/>
    <col min="91" max="92" width="2.625" style="1" hidden="1" customWidth="1"/>
    <col min="93" max="99" width="2.625" style="1" hidden="1" bestFit="1" customWidth="1"/>
    <col min="100" max="108" width="3.625" style="1" hidden="1" bestFit="1" customWidth="1"/>
  </cols>
  <sheetData>
    <row r="1" spans="1:81" ht="8.25" customHeight="1">
      <c r="A1" s="2"/>
      <c r="B1" s="2"/>
      <c r="C1" s="2"/>
      <c r="D1" s="2"/>
      <c r="E1" s="2"/>
      <c r="F1" s="2"/>
      <c r="G1" s="2"/>
      <c r="H1" s="2"/>
      <c r="I1" s="2"/>
      <c r="J1" s="2"/>
      <c r="K1" s="2"/>
      <c r="L1" s="2"/>
      <c r="M1" s="2"/>
      <c r="N1" s="2"/>
      <c r="O1" s="135" t="s">
        <v>595</v>
      </c>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249"/>
      <c r="AU1" s="249"/>
      <c r="AV1" s="249"/>
      <c r="AW1" s="249"/>
      <c r="AX1" s="249"/>
      <c r="AY1" s="249"/>
      <c r="AZ1" s="249"/>
      <c r="BA1" s="249"/>
      <c r="BB1" s="249"/>
      <c r="BC1" s="249"/>
      <c r="BD1" s="249"/>
      <c r="BE1" s="249"/>
      <c r="BF1" s="249"/>
      <c r="BG1" s="249"/>
      <c r="BH1" s="249"/>
      <c r="BI1" s="249"/>
      <c r="BJ1" s="249"/>
      <c r="BK1" s="249"/>
    </row>
    <row r="2" spans="1:81" ht="20.25" customHeight="1">
      <c r="A2" s="3" t="s">
        <v>382</v>
      </c>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249"/>
      <c r="AU2" s="249"/>
      <c r="AV2" s="249"/>
      <c r="AW2" s="249"/>
      <c r="AX2" s="249"/>
      <c r="AY2" s="249"/>
      <c r="AZ2" s="249"/>
      <c r="BA2" s="249"/>
      <c r="BB2" s="249"/>
      <c r="BC2" s="249"/>
      <c r="BD2" s="293" t="s">
        <v>20</v>
      </c>
      <c r="BE2" s="298"/>
      <c r="BF2" s="298"/>
      <c r="BG2" s="302"/>
      <c r="BH2" s="324" t="str">
        <f>CONCATENATE(AT5,AU5,AV5,AW5,AX5,AY5,AZ5,BA5,BB5,BC5)</f>
        <v/>
      </c>
      <c r="BI2" s="324"/>
      <c r="BJ2" s="324"/>
      <c r="BK2" s="324"/>
    </row>
    <row r="3" spans="1:81" ht="8.25" customHeight="1">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249"/>
      <c r="AU3" s="249"/>
      <c r="AV3" s="249"/>
      <c r="AW3" s="249"/>
      <c r="AX3" s="249"/>
      <c r="AY3" s="249"/>
      <c r="AZ3" s="249"/>
      <c r="BA3" s="249"/>
      <c r="BB3" s="249"/>
      <c r="BC3" s="249"/>
      <c r="BD3" s="294"/>
      <c r="BE3" s="299"/>
      <c r="BF3" s="299"/>
      <c r="BG3" s="303"/>
      <c r="BH3" s="249"/>
      <c r="BI3" s="249"/>
      <c r="BJ3" s="249"/>
      <c r="BK3" s="249"/>
    </row>
    <row r="4" spans="1:81" ht="13.5" customHeight="1">
      <c r="A4" s="4" t="s">
        <v>185</v>
      </c>
      <c r="B4" s="31"/>
      <c r="C4" s="31"/>
      <c r="D4" s="31"/>
      <c r="E4" s="31"/>
      <c r="F4" s="31"/>
      <c r="G4" s="31"/>
      <c r="H4" s="31"/>
      <c r="I4" s="31"/>
      <c r="J4" s="31"/>
      <c r="K4" s="31"/>
      <c r="L4" s="31"/>
      <c r="M4" s="31"/>
      <c r="N4" s="121"/>
      <c r="O4" s="136" t="s">
        <v>603</v>
      </c>
      <c r="P4" s="142"/>
      <c r="Q4" s="142"/>
      <c r="R4" s="142"/>
      <c r="S4" s="142"/>
      <c r="T4" s="142"/>
      <c r="U4" s="142"/>
      <c r="V4" s="142"/>
      <c r="W4" s="142"/>
      <c r="X4" s="142"/>
      <c r="Y4" s="142"/>
      <c r="Z4" s="142"/>
      <c r="AA4" s="195"/>
      <c r="AB4" s="203" t="s">
        <v>583</v>
      </c>
      <c r="AC4" s="205"/>
      <c r="AD4" s="205"/>
      <c r="AE4" s="205"/>
      <c r="AF4" s="205"/>
      <c r="AG4" s="221"/>
      <c r="AH4" s="226" t="s">
        <v>144</v>
      </c>
      <c r="AI4" s="232"/>
      <c r="AJ4" s="232"/>
      <c r="AK4" s="232"/>
      <c r="AL4" s="232"/>
      <c r="AM4" s="232"/>
      <c r="AN4" s="232"/>
      <c r="AO4" s="247"/>
      <c r="AP4" s="248"/>
      <c r="AQ4" s="248"/>
      <c r="AR4" s="248"/>
      <c r="AS4" s="249"/>
      <c r="AT4" s="251" t="s">
        <v>602</v>
      </c>
      <c r="AU4" s="262"/>
      <c r="AV4" s="262"/>
      <c r="AW4" s="262"/>
      <c r="AX4" s="262"/>
      <c r="AY4" s="262"/>
      <c r="AZ4" s="262"/>
      <c r="BA4" s="262"/>
      <c r="BB4" s="262"/>
      <c r="BC4" s="262"/>
      <c r="BD4" s="295" t="s">
        <v>14</v>
      </c>
      <c r="BE4" s="300"/>
      <c r="BF4" s="300"/>
      <c r="BG4" s="304"/>
      <c r="BH4" s="325" t="s">
        <v>581</v>
      </c>
      <c r="BI4" s="325"/>
      <c r="BJ4" s="325"/>
      <c r="BK4" s="325"/>
      <c r="BT4" s="347" t="s">
        <v>253</v>
      </c>
      <c r="BU4" s="347" t="s">
        <v>640</v>
      </c>
      <c r="BV4" s="348" t="s">
        <v>617</v>
      </c>
      <c r="BW4" s="348" t="s">
        <v>168</v>
      </c>
    </row>
    <row r="5" spans="1:81" ht="21" customHeight="1">
      <c r="A5" s="5" t="s">
        <v>119</v>
      </c>
      <c r="B5" s="32"/>
      <c r="C5" s="32"/>
      <c r="D5" s="32"/>
      <c r="E5" s="72"/>
      <c r="F5" s="72"/>
      <c r="G5" s="85" t="s">
        <v>2</v>
      </c>
      <c r="H5" s="72"/>
      <c r="I5" s="72"/>
      <c r="J5" s="85" t="s">
        <v>6</v>
      </c>
      <c r="K5" s="72"/>
      <c r="L5" s="72"/>
      <c r="M5" s="72"/>
      <c r="N5" s="122" t="s">
        <v>8</v>
      </c>
      <c r="O5" s="137"/>
      <c r="P5" s="143"/>
      <c r="Q5" s="143"/>
      <c r="R5" s="143"/>
      <c r="S5" s="143"/>
      <c r="T5" s="143"/>
      <c r="U5" s="143"/>
      <c r="V5" s="143"/>
      <c r="W5" s="143"/>
      <c r="X5" s="143"/>
      <c r="Y5" s="143"/>
      <c r="Z5" s="143"/>
      <c r="AA5" s="196"/>
      <c r="AB5" s="204"/>
      <c r="AC5" s="53" t="s">
        <v>584</v>
      </c>
      <c r="AD5" s="53"/>
      <c r="AE5" s="213"/>
      <c r="AF5" s="53" t="s">
        <v>585</v>
      </c>
      <c r="AG5" s="222"/>
      <c r="AH5" s="204"/>
      <c r="AI5" s="233" t="s">
        <v>617</v>
      </c>
      <c r="AJ5" s="233"/>
      <c r="AK5" s="233"/>
      <c r="AL5" s="213"/>
      <c r="AM5" s="53" t="s">
        <v>168</v>
      </c>
      <c r="AN5" s="53"/>
      <c r="AO5" s="222"/>
      <c r="AP5" s="249"/>
      <c r="AQ5" s="249"/>
      <c r="AR5" s="249"/>
      <c r="AS5" s="249"/>
      <c r="AT5" s="252"/>
      <c r="AU5" s="263"/>
      <c r="AV5" s="263"/>
      <c r="AW5" s="263"/>
      <c r="AX5" s="263"/>
      <c r="AY5" s="263"/>
      <c r="AZ5" s="263"/>
      <c r="BA5" s="263"/>
      <c r="BB5" s="263"/>
      <c r="BC5" s="292"/>
      <c r="BD5" s="296"/>
      <c r="BE5" s="301"/>
      <c r="BF5" s="301"/>
      <c r="BG5" s="305"/>
      <c r="BH5" s="326" t="str">
        <f>IF(AND(NOT(BT5=TRUE),NOT(BU5=TRUE)),"委任の有無を入力","")</f>
        <v>委任の有無を入力</v>
      </c>
      <c r="BI5" s="326"/>
      <c r="BJ5" s="326"/>
      <c r="BK5" s="326"/>
      <c r="BT5" s="348" t="b">
        <v>0</v>
      </c>
      <c r="BU5" s="348" t="b">
        <v>0</v>
      </c>
      <c r="BV5" s="348" t="b">
        <v>0</v>
      </c>
      <c r="BW5" s="348" t="b">
        <v>0</v>
      </c>
    </row>
    <row r="6" spans="1:81" ht="18" customHeight="1">
      <c r="A6" s="6" t="s">
        <v>186</v>
      </c>
      <c r="B6" s="33"/>
      <c r="C6" s="56"/>
      <c r="D6" s="6" t="s">
        <v>72</v>
      </c>
      <c r="E6" s="73"/>
      <c r="F6" s="79" t="s">
        <v>27</v>
      </c>
      <c r="G6" s="86"/>
      <c r="H6" s="86"/>
      <c r="I6" s="86"/>
      <c r="J6" s="86"/>
      <c r="K6" s="114" t="s">
        <v>30</v>
      </c>
      <c r="L6" s="114"/>
      <c r="M6" s="114"/>
      <c r="N6" s="86"/>
      <c r="O6" s="86"/>
      <c r="P6" s="86"/>
      <c r="Q6" s="86"/>
      <c r="R6" s="147"/>
      <c r="S6" s="147"/>
      <c r="T6" s="147"/>
      <c r="U6" s="147"/>
      <c r="V6" s="147"/>
      <c r="W6" s="147"/>
      <c r="X6" s="157"/>
      <c r="Y6" s="69" t="s">
        <v>36</v>
      </c>
      <c r="Z6" s="69"/>
      <c r="AA6" s="69"/>
      <c r="AB6" s="69"/>
      <c r="AC6" s="69"/>
      <c r="AD6" s="209"/>
      <c r="AE6" s="209"/>
      <c r="AF6" s="209"/>
      <c r="AG6" s="209"/>
      <c r="AH6" s="209"/>
      <c r="AI6" s="209"/>
      <c r="AJ6" s="209"/>
      <c r="AK6" s="209"/>
      <c r="AL6" s="209"/>
      <c r="AM6" s="209"/>
      <c r="AN6" s="209"/>
      <c r="AO6" s="209"/>
      <c r="AP6" s="209"/>
      <c r="AQ6" s="209"/>
      <c r="AR6" s="209"/>
      <c r="AS6" s="209"/>
      <c r="AT6" s="253"/>
      <c r="AU6" s="264" t="s">
        <v>38</v>
      </c>
      <c r="AV6" s="264"/>
      <c r="AW6" s="264"/>
      <c r="AX6" s="264"/>
      <c r="AY6" s="264"/>
      <c r="AZ6" s="277"/>
      <c r="BA6" s="277"/>
      <c r="BB6" s="277"/>
      <c r="BC6" s="277"/>
      <c r="BD6" s="297"/>
      <c r="BE6" s="297"/>
      <c r="BF6" s="297"/>
      <c r="BG6" s="306"/>
      <c r="BH6" s="326" t="str">
        <f>IF(AND(NOT(BV5=TRUE),NOT(BW5=TRUE)),"区分を入力","")</f>
        <v>区分を入力</v>
      </c>
      <c r="BI6" s="326"/>
      <c r="BJ6" s="326"/>
      <c r="BK6" s="326"/>
      <c r="BM6" s="335" t="s">
        <v>48</v>
      </c>
      <c r="BN6" s="335" t="s">
        <v>78</v>
      </c>
    </row>
    <row r="7" spans="1:81" ht="18" customHeight="1">
      <c r="A7" s="7"/>
      <c r="B7" s="34"/>
      <c r="C7" s="57"/>
      <c r="D7" s="7"/>
      <c r="E7" s="74"/>
      <c r="F7" s="80" t="s">
        <v>39</v>
      </c>
      <c r="G7" s="80"/>
      <c r="H7" s="80"/>
      <c r="I7" s="80"/>
      <c r="J7" s="108"/>
      <c r="K7" s="108"/>
      <c r="L7" s="108"/>
      <c r="M7" s="108"/>
      <c r="N7" s="108"/>
      <c r="O7" s="108"/>
      <c r="P7" s="108"/>
      <c r="Q7" s="108"/>
      <c r="R7" s="108"/>
      <c r="S7" s="108"/>
      <c r="T7" s="108"/>
      <c r="U7" s="108"/>
      <c r="V7" s="108"/>
      <c r="W7" s="108"/>
      <c r="X7" s="108"/>
      <c r="Y7" s="160" t="s">
        <v>270</v>
      </c>
      <c r="Z7" s="179"/>
      <c r="AA7" s="179"/>
      <c r="AB7" s="179"/>
      <c r="AC7" s="206"/>
      <c r="AD7" s="210"/>
      <c r="AE7" s="214"/>
      <c r="AF7" s="214"/>
      <c r="AG7" s="214"/>
      <c r="AH7" s="214"/>
      <c r="AI7" s="214"/>
      <c r="AJ7" s="214"/>
      <c r="AK7" s="214"/>
      <c r="AL7" s="214"/>
      <c r="AM7" s="214"/>
      <c r="AN7" s="214"/>
      <c r="AO7" s="214"/>
      <c r="AP7" s="214"/>
      <c r="AQ7" s="214"/>
      <c r="AR7" s="214"/>
      <c r="AS7" s="214"/>
      <c r="AT7" s="254"/>
      <c r="AU7" s="265"/>
      <c r="AV7" s="265"/>
      <c r="AW7" s="265"/>
      <c r="AX7" s="265"/>
      <c r="AY7" s="265"/>
      <c r="AZ7" s="278"/>
      <c r="BA7" s="278"/>
      <c r="BB7" s="278"/>
      <c r="BC7" s="278"/>
      <c r="BD7" s="278"/>
      <c r="BE7" s="278"/>
      <c r="BF7" s="278"/>
      <c r="BG7" s="307"/>
      <c r="BH7" s="327" t="str">
        <f>IF(AD6&lt;&gt;"",IF(ISNUMBER(FIND("カブシキ",DBCS(AD6))),"フリガナ欄に会社種別（カブシキガイシャ等）は入力しない",""),"")</f>
        <v/>
      </c>
      <c r="BI7" s="333"/>
      <c r="BJ7" s="333"/>
      <c r="BK7" s="333"/>
      <c r="BM7" s="336" t="s">
        <v>86</v>
      </c>
      <c r="BN7" s="339" t="s">
        <v>86</v>
      </c>
    </row>
    <row r="8" spans="1:81" ht="18" customHeight="1">
      <c r="A8" s="7"/>
      <c r="B8" s="34"/>
      <c r="C8" s="57"/>
      <c r="D8" s="7"/>
      <c r="E8" s="74"/>
      <c r="F8" s="80" t="s">
        <v>44</v>
      </c>
      <c r="G8" s="80"/>
      <c r="H8" s="80"/>
      <c r="I8" s="80"/>
      <c r="J8" s="108"/>
      <c r="K8" s="108"/>
      <c r="L8" s="108"/>
      <c r="M8" s="108"/>
      <c r="N8" s="108"/>
      <c r="O8" s="108"/>
      <c r="P8" s="108"/>
      <c r="Q8" s="108"/>
      <c r="R8" s="108"/>
      <c r="S8" s="108"/>
      <c r="T8" s="108"/>
      <c r="U8" s="108"/>
      <c r="V8" s="108"/>
      <c r="W8" s="108"/>
      <c r="X8" s="108"/>
      <c r="Y8" s="160" t="s">
        <v>31</v>
      </c>
      <c r="Z8" s="179"/>
      <c r="AA8" s="179"/>
      <c r="AB8" s="179"/>
      <c r="AC8" s="206"/>
      <c r="AD8" s="210"/>
      <c r="AE8" s="214"/>
      <c r="AF8" s="214"/>
      <c r="AG8" s="214"/>
      <c r="AH8" s="214"/>
      <c r="AI8" s="214"/>
      <c r="AJ8" s="214"/>
      <c r="AK8" s="214"/>
      <c r="AL8" s="214"/>
      <c r="AM8" s="214"/>
      <c r="AN8" s="214"/>
      <c r="AO8" s="214"/>
      <c r="AP8" s="214"/>
      <c r="AQ8" s="214"/>
      <c r="AR8" s="214"/>
      <c r="AS8" s="214"/>
      <c r="AT8" s="254"/>
      <c r="AU8" s="70" t="s">
        <v>36</v>
      </c>
      <c r="AV8" s="70"/>
      <c r="AW8" s="70"/>
      <c r="AX8" s="70"/>
      <c r="AY8" s="70"/>
      <c r="AZ8" s="279"/>
      <c r="BA8" s="279"/>
      <c r="BB8" s="279"/>
      <c r="BC8" s="279"/>
      <c r="BD8" s="279"/>
      <c r="BE8" s="279"/>
      <c r="BF8" s="279"/>
      <c r="BG8" s="308"/>
      <c r="BH8" s="327"/>
      <c r="BI8" s="333"/>
      <c r="BJ8" s="333"/>
      <c r="BK8" s="333"/>
      <c r="BM8" s="336">
        <v>301</v>
      </c>
      <c r="BN8" s="339" t="s">
        <v>619</v>
      </c>
      <c r="BS8" s="342" t="str">
        <f>CONCATENATE(BT8,BU8,BV8,BW8,BX8,BY8,BZ8,CA8,CB8,CC8)</f>
        <v/>
      </c>
      <c r="BT8" s="349" t="str">
        <f>IF(LEN(DBCS($AB$7))&gt;0,IF(MID(DBCS($AB$7),1,1)&lt;&gt;"　",IF(AND(12321&lt;=_xlfn.UNICODE(MID(DBCS($AB$7),1,1)),_xlfn.UNICODE(MID(DBCS($AB$7),1,1))&lt;37693),"",9),""),"")</f>
        <v/>
      </c>
      <c r="BU8" s="349" t="str">
        <f>IF(LEN(DBCS($AB$7))&gt;1,IF(MID(DBCS($AB$7),2,1)&lt;&gt;"　",IF(AND(12321&lt;=_xlfn.UNICODE(MID(DBCS($AB$7),2,1)),_xlfn.UNICODE(MID(DBCS($AB$7),2,1))&lt;37693),"",9),""),"")</f>
        <v/>
      </c>
      <c r="BV8" s="349" t="str">
        <f>IF(LEN(DBCS($AB$7))&gt;2,IF(MID(DBCS($AB$7),3,1)&lt;&gt;"　",IF(AND(12321&lt;=_xlfn.UNICODE(MID(DBCS($AB$7),3,1)),_xlfn.UNICODE(MID(DBCS($AB$7),3,1))&lt;37693),"",9),""),"")</f>
        <v/>
      </c>
      <c r="BW8" s="349" t="str">
        <f>IF(LEN(DBCS($AB$7))&gt;3,IF(MID(DBCS($AB$7),4,1)&lt;&gt;"　",IF(AND(12321&lt;=_xlfn.UNICODE(MID(DBCS($AB$7),4,1)),_xlfn.UNICODE(MID(DBCS($AB$7),4,1))&lt;37693),"",9),""),"")</f>
        <v/>
      </c>
      <c r="BX8" s="349" t="str">
        <f>IF(LEN(DBCS($AB$7))&gt;4,IF(MID(DBCS($AB$7),5,1)&lt;&gt;"　",IF(AND(12321&lt;=_xlfn.UNICODE(MID(DBCS($AB$7),5,1)),_xlfn.UNICODE(MID(DBCS($AB$7),5,1))&lt;37693),"",9),""),"")</f>
        <v/>
      </c>
      <c r="BY8" s="349" t="str">
        <f>IF(LEN(DBCS($AB$7))&gt;5,IF(MID(DBCS($AB$7),6,1)&lt;&gt;"　",IF(AND(12321&lt;=_xlfn.UNICODE(MID(DBCS($AB$7),6,1)),_xlfn.UNICODE(MID(DBCS($AB$7),6,1))&lt;37693),"",9),""),"")</f>
        <v/>
      </c>
      <c r="BZ8" s="349" t="str">
        <f>IF(LEN(DBCS($AB$7))&gt;6,IF(MID(DBCS($AB$7),7,1)&lt;&gt;"　",IF(AND(12321&lt;=_xlfn.UNICODE(MID(DBCS($AB$7),7,1)),_xlfn.UNICODE(MID(DBCS($AB$7),7,1))&lt;37693),"",9),""),"")</f>
        <v/>
      </c>
      <c r="CA8" s="349" t="str">
        <f>IF(LEN(DBCS($AB$7))&gt;7,IF(MID(DBCS($AB$7),8,1)&lt;&gt;"　",IF(AND(12321&lt;=_xlfn.UNICODE(MID(DBCS($AB$7),8,1)),_xlfn.UNICODE(MID(DBCS($AB$7),8,1))&lt;37693),"",9),""),"")</f>
        <v/>
      </c>
      <c r="CB8" s="349" t="str">
        <f>IF(LEN(DBCS($AB$7))&gt;8,IF(MID(DBCS($AB$7),9,1)&lt;&gt;"　",IF(AND(12321&lt;=_xlfn.UNICODE(MID(DBCS($AB$7),9,1)),_xlfn.UNICODE(MID(DBCS($AB$7),9,1))&lt;37693),"",9),""),"")</f>
        <v/>
      </c>
      <c r="CC8" s="352" t="str">
        <f>IF(LEN(DBCS($AB$7))&gt;9,IF(MID(DBCS($AB$7),10,1)&lt;&gt;"　",IF(AND(12321&lt;=_xlfn.UNICODE(MID(DBCS($AB$7),10,1)),_xlfn.UNICODE(MID(DBCS($AB$7),10,1))&lt;37693),"",9),""),"")</f>
        <v/>
      </c>
    </row>
    <row r="9" spans="1:81" ht="18" customHeight="1">
      <c r="A9" s="7"/>
      <c r="B9" s="34"/>
      <c r="C9" s="57"/>
      <c r="D9" s="7"/>
      <c r="E9" s="74"/>
      <c r="F9" s="80" t="s">
        <v>92</v>
      </c>
      <c r="G9" s="80"/>
      <c r="H9" s="80"/>
      <c r="I9" s="80"/>
      <c r="J9" s="108"/>
      <c r="K9" s="108"/>
      <c r="L9" s="108"/>
      <c r="M9" s="108"/>
      <c r="N9" s="108"/>
      <c r="O9" s="108"/>
      <c r="P9" s="108"/>
      <c r="Q9" s="108"/>
      <c r="R9" s="108"/>
      <c r="S9" s="108"/>
      <c r="T9" s="108"/>
      <c r="U9" s="108"/>
      <c r="V9" s="108"/>
      <c r="W9" s="108"/>
      <c r="X9" s="108"/>
      <c r="Y9" s="161" t="s">
        <v>51</v>
      </c>
      <c r="Z9" s="180"/>
      <c r="AA9" s="180"/>
      <c r="AB9" s="180"/>
      <c r="AC9" s="180"/>
      <c r="AD9" s="180"/>
      <c r="AE9" s="180"/>
      <c r="AF9" s="180"/>
      <c r="AG9" s="180"/>
      <c r="AH9" s="180"/>
      <c r="AI9" s="180"/>
      <c r="AJ9" s="161" t="s">
        <v>22</v>
      </c>
      <c r="AK9" s="180"/>
      <c r="AL9" s="180"/>
      <c r="AM9" s="180"/>
      <c r="AN9" s="180"/>
      <c r="AO9" s="180"/>
      <c r="AP9" s="180"/>
      <c r="AQ9" s="180"/>
      <c r="AR9" s="180"/>
      <c r="AS9" s="180"/>
      <c r="AT9" s="42"/>
      <c r="AU9" s="266" t="s">
        <v>53</v>
      </c>
      <c r="AV9" s="70"/>
      <c r="AW9" s="70"/>
      <c r="AX9" s="70"/>
      <c r="AY9" s="70"/>
      <c r="AZ9" s="280"/>
      <c r="BA9" s="280"/>
      <c r="BB9" s="280"/>
      <c r="BC9" s="280"/>
      <c r="BD9" s="280"/>
      <c r="BE9" s="280"/>
      <c r="BF9" s="280"/>
      <c r="BG9" s="309"/>
      <c r="BH9" s="326" t="str">
        <f>IF(ISNUMBER(VALUE(MID(J9,1,1))),"町名は「町丁目」の欄に入力","")</f>
        <v/>
      </c>
      <c r="BI9" s="326"/>
      <c r="BJ9" s="326"/>
      <c r="BK9" s="326"/>
      <c r="BM9" s="336">
        <v>302</v>
      </c>
      <c r="BN9" s="339" t="s">
        <v>621</v>
      </c>
      <c r="BS9" s="342" t="str">
        <f>CONCATENATE(BT9,BU9,BV9,BW9,BX9,BY9,BZ9,CA9,CB9,CC9)</f>
        <v/>
      </c>
      <c r="BT9" s="349" t="str">
        <f>IF(LEN(DBCS($AV$9))&gt;0,IF(MID(DBCS($AV$9),1,1)&lt;&gt;"　",IF(AND(12321&lt;=_xlfn.UNICODE(MID(DBCS($AV$9),1,1)),_xlfn.UNICODE(MID(DBCS($AV$9),1,1))&lt;37693),"",9),""),"")</f>
        <v/>
      </c>
      <c r="BU9" s="349" t="str">
        <f>IF(LEN(DBCS($AV$9))&gt;1,IF(MID(DBCS($AV$9),2,1)&lt;&gt;"　",IF(AND(12321&lt;=_xlfn.UNICODE(MID(DBCS($AV$9),2,1)),_xlfn.UNICODE(MID(DBCS($AV$9),2,1))&lt;37693),"",9),""),"")</f>
        <v/>
      </c>
      <c r="BV9" s="349" t="str">
        <f>IF(LEN(DBCS($AV$9))&gt;2,IF(MID(DBCS($AV$9),3,1)&lt;&gt;"　",IF(AND(12321&lt;=_xlfn.UNICODE(MID(DBCS($AV$9),3,1)),_xlfn.UNICODE(MID(DBCS($AV$9),3,1))&lt;37693),"",9),""),"")</f>
        <v/>
      </c>
      <c r="BW9" s="349" t="str">
        <f>IF(LEN(DBCS($AV$9))&gt;3,IF(MID(DBCS($AV$9),4,1)&lt;&gt;"　",IF(AND(12321&lt;=_xlfn.UNICODE(MID(DBCS($AV$9),4,1)),_xlfn.UNICODE(MID(DBCS($AV$9),4,1))&lt;37693),"",9),""),"")</f>
        <v/>
      </c>
      <c r="BX9" s="349" t="str">
        <f>IF(LEN(DBCS($AV$9))&gt;4,IF(MID(DBCS($AV$9),5,1)&lt;&gt;"　",IF(AND(12321&lt;=_xlfn.UNICODE(MID(DBCS($AV$9),5,1)),_xlfn.UNICODE(MID(DBCS($AV$9),5,1))&lt;37693),"",9),""),"")</f>
        <v/>
      </c>
      <c r="BY9" s="349" t="str">
        <f>IF(LEN(DBCS($AV$9))&gt;5,IF(MID(DBCS($AV$9),6,1)&lt;&gt;"　",IF(AND(12321&lt;=_xlfn.UNICODE(MID(DBCS($AV$9),6,1)),_xlfn.UNICODE(MID(DBCS($AV$9),6,1))&lt;37693),"",9),""),"")</f>
        <v/>
      </c>
      <c r="BZ9" s="349" t="str">
        <f>IF(LEN(DBCS($AV$9))&gt;6,IF(MID(DBCS($AV$9),7,1)&lt;&gt;"　",IF(AND(12321&lt;=_xlfn.UNICODE(MID(DBCS($AV$9),7,1)),_xlfn.UNICODE(MID(DBCS($AV$9),7,1))&lt;37693),"",9),""),"")</f>
        <v/>
      </c>
      <c r="CA9" s="349" t="str">
        <f>IF(LEN(DBCS($AV$9))&gt;7,IF(MID(DBCS($AV$9),8,1)&lt;&gt;"　",IF(AND(12321&lt;=_xlfn.UNICODE(MID(DBCS($AV$9),8,1)),_xlfn.UNICODE(MID(DBCS($AV$9),8,1))&lt;37693),"",9),""),"")</f>
        <v/>
      </c>
      <c r="CB9" s="349" t="str">
        <f>IF(LEN(DBCS($AV$9))&gt;8,IF(MID(DBCS($AV$9),9,1)&lt;&gt;"　",IF(AND(12321&lt;=_xlfn.UNICODE(MID(DBCS($AV$9),9,1)),_xlfn.UNICODE(MID(DBCS($AV$9),9,1))&lt;37693),"",9),""),"")</f>
        <v/>
      </c>
      <c r="CC9" s="352" t="str">
        <f>IF(LEN(DBCS($AV$9))&gt;9,IF(MID(DBCS($AV$9),10,1)&lt;&gt;"　",IF(AND(12321&lt;=_xlfn.UNICODE(MID(DBCS($AV$9),10,1)),_xlfn.UNICODE(MID(DBCS($AV$9),10,1))&lt;37693),"",9),""),"")</f>
        <v/>
      </c>
    </row>
    <row r="10" spans="1:81" ht="18" customHeight="1">
      <c r="A10" s="7"/>
      <c r="B10" s="34"/>
      <c r="C10" s="57"/>
      <c r="D10" s="7"/>
      <c r="E10" s="74"/>
      <c r="F10" s="80" t="s">
        <v>57</v>
      </c>
      <c r="G10" s="80"/>
      <c r="H10" s="80"/>
      <c r="I10" s="80"/>
      <c r="J10" s="108"/>
      <c r="K10" s="108"/>
      <c r="L10" s="108"/>
      <c r="M10" s="108"/>
      <c r="N10" s="108"/>
      <c r="O10" s="108"/>
      <c r="P10" s="108"/>
      <c r="Q10" s="108"/>
      <c r="R10" s="108"/>
      <c r="S10" s="108"/>
      <c r="T10" s="108"/>
      <c r="U10" s="108"/>
      <c r="V10" s="108"/>
      <c r="W10" s="108"/>
      <c r="X10" s="108"/>
      <c r="Y10" s="162"/>
      <c r="Z10" s="181"/>
      <c r="AA10" s="181"/>
      <c r="AB10" s="80" t="s">
        <v>30</v>
      </c>
      <c r="AC10" s="88"/>
      <c r="AD10" s="88"/>
      <c r="AE10" s="88"/>
      <c r="AF10" s="80" t="s">
        <v>30</v>
      </c>
      <c r="AG10" s="88"/>
      <c r="AH10" s="88"/>
      <c r="AI10" s="88"/>
      <c r="AJ10" s="240"/>
      <c r="AK10" s="245"/>
      <c r="AL10" s="245"/>
      <c r="AM10" s="246" t="s">
        <v>30</v>
      </c>
      <c r="AN10" s="245"/>
      <c r="AO10" s="245"/>
      <c r="AP10" s="245"/>
      <c r="AQ10" s="246" t="s">
        <v>30</v>
      </c>
      <c r="AR10" s="245"/>
      <c r="AS10" s="245"/>
      <c r="AT10" s="245"/>
      <c r="AU10" s="42"/>
      <c r="AV10" s="70"/>
      <c r="AW10" s="70"/>
      <c r="AX10" s="70"/>
      <c r="AY10" s="70"/>
      <c r="AZ10" s="280"/>
      <c r="BA10" s="280"/>
      <c r="BB10" s="280"/>
      <c r="BC10" s="280"/>
      <c r="BD10" s="280"/>
      <c r="BE10" s="280"/>
      <c r="BF10" s="280"/>
      <c r="BG10" s="309"/>
      <c r="BH10" s="326" t="str">
        <f>IF(AZ9&lt;&gt;DBCS(AZ9),"←姓と名の間は全角空白","")</f>
        <v/>
      </c>
      <c r="BI10" s="326"/>
      <c r="BJ10" s="326"/>
      <c r="BK10" s="326"/>
      <c r="BM10" s="336">
        <v>303</v>
      </c>
      <c r="BN10" s="339" t="s">
        <v>622</v>
      </c>
    </row>
    <row r="11" spans="1:81" ht="18" customHeight="1">
      <c r="A11" s="7"/>
      <c r="B11" s="34"/>
      <c r="C11" s="57"/>
      <c r="D11" s="7"/>
      <c r="E11" s="74"/>
      <c r="F11" s="81" t="s">
        <v>65</v>
      </c>
      <c r="G11" s="80"/>
      <c r="H11" s="80"/>
      <c r="I11" s="80"/>
      <c r="J11" s="109"/>
      <c r="K11" s="109"/>
      <c r="L11" s="109"/>
      <c r="M11" s="109"/>
      <c r="N11" s="109"/>
      <c r="O11" s="109"/>
      <c r="P11" s="109"/>
      <c r="Q11" s="109"/>
      <c r="R11" s="109"/>
      <c r="S11" s="109"/>
      <c r="T11" s="109"/>
      <c r="U11" s="109"/>
      <c r="V11" s="109"/>
      <c r="W11" s="109"/>
      <c r="X11" s="158"/>
      <c r="Y11" s="163" t="s">
        <v>80</v>
      </c>
      <c r="Z11" s="182"/>
      <c r="AA11" s="182"/>
      <c r="AB11" s="182"/>
      <c r="AC11" s="182"/>
      <c r="AD11" s="182"/>
      <c r="AE11" s="182"/>
      <c r="AF11" s="182"/>
      <c r="AG11" s="182"/>
      <c r="AH11" s="182"/>
      <c r="AI11" s="182"/>
      <c r="AJ11" s="182"/>
      <c r="AK11" s="182"/>
      <c r="AL11" s="182"/>
      <c r="AM11" s="182"/>
      <c r="AN11" s="182"/>
      <c r="AO11" s="182"/>
      <c r="AP11" s="182"/>
      <c r="AQ11" s="182"/>
      <c r="AR11" s="182"/>
      <c r="AS11" s="182"/>
      <c r="AT11" s="255"/>
      <c r="AU11" s="42"/>
      <c r="AV11" s="70"/>
      <c r="AW11" s="70"/>
      <c r="AX11" s="70"/>
      <c r="AY11" s="70"/>
      <c r="AZ11" s="280"/>
      <c r="BA11" s="280"/>
      <c r="BB11" s="280"/>
      <c r="BC11" s="280"/>
      <c r="BD11" s="280"/>
      <c r="BE11" s="280"/>
      <c r="BF11" s="280"/>
      <c r="BG11" s="309"/>
      <c r="BH11" s="328" t="str">
        <f>IF(Y12=TRIM(SUBSTITUTE(Y12,",",".")),"","メールアドレスを確認してください。コンマや空白など、使用できない文字が含まれていませんか？")</f>
        <v/>
      </c>
      <c r="BI11" s="334"/>
      <c r="BJ11" s="334"/>
      <c r="BK11" s="334"/>
      <c r="BM11" s="336">
        <v>304</v>
      </c>
      <c r="BN11" s="339" t="s">
        <v>178</v>
      </c>
    </row>
    <row r="12" spans="1:81" ht="18" customHeight="1">
      <c r="A12" s="8"/>
      <c r="B12" s="35"/>
      <c r="C12" s="58"/>
      <c r="D12" s="8"/>
      <c r="E12" s="75"/>
      <c r="F12" s="82"/>
      <c r="G12" s="87"/>
      <c r="H12" s="87"/>
      <c r="I12" s="87"/>
      <c r="J12" s="110"/>
      <c r="K12" s="110"/>
      <c r="L12" s="110"/>
      <c r="M12" s="110"/>
      <c r="N12" s="110"/>
      <c r="O12" s="110"/>
      <c r="P12" s="110"/>
      <c r="Q12" s="110"/>
      <c r="R12" s="110"/>
      <c r="S12" s="110"/>
      <c r="T12" s="110"/>
      <c r="U12" s="110"/>
      <c r="V12" s="110"/>
      <c r="W12" s="110"/>
      <c r="X12" s="159"/>
      <c r="Y12" s="164"/>
      <c r="Z12" s="183"/>
      <c r="AA12" s="183"/>
      <c r="AB12" s="183"/>
      <c r="AC12" s="183"/>
      <c r="AD12" s="183"/>
      <c r="AE12" s="183"/>
      <c r="AF12" s="183"/>
      <c r="AG12" s="183"/>
      <c r="AH12" s="183"/>
      <c r="AI12" s="183"/>
      <c r="AJ12" s="183"/>
      <c r="AK12" s="183"/>
      <c r="AL12" s="183"/>
      <c r="AM12" s="183"/>
      <c r="AN12" s="183"/>
      <c r="AO12" s="183"/>
      <c r="AP12" s="183"/>
      <c r="AQ12" s="183"/>
      <c r="AR12" s="183"/>
      <c r="AS12" s="183"/>
      <c r="AT12" s="256"/>
      <c r="AU12" s="42"/>
      <c r="AV12" s="70"/>
      <c r="AW12" s="70"/>
      <c r="AX12" s="70"/>
      <c r="AY12" s="70"/>
      <c r="AZ12" s="281"/>
      <c r="BA12" s="281"/>
      <c r="BB12" s="281"/>
      <c r="BC12" s="281"/>
      <c r="BD12" s="281"/>
      <c r="BE12" s="281"/>
      <c r="BF12" s="281"/>
      <c r="BG12" s="310"/>
      <c r="BH12" s="328"/>
      <c r="BI12" s="334"/>
      <c r="BJ12" s="334"/>
      <c r="BK12" s="334"/>
      <c r="BM12" s="336">
        <v>305</v>
      </c>
      <c r="BN12" s="339" t="s">
        <v>24</v>
      </c>
      <c r="BQ12" s="341"/>
      <c r="BR12" s="341"/>
      <c r="BS12" s="341"/>
      <c r="BT12" s="341"/>
      <c r="BU12" s="341"/>
      <c r="BV12" s="341"/>
      <c r="BW12" s="341"/>
      <c r="BX12" s="341"/>
    </row>
    <row r="13" spans="1:81" ht="18" customHeight="1">
      <c r="A13" s="9" t="s">
        <v>457</v>
      </c>
      <c r="B13" s="36"/>
      <c r="C13" s="59"/>
      <c r="D13" s="66" t="s">
        <v>72</v>
      </c>
      <c r="E13" s="76"/>
      <c r="F13" s="83" t="s">
        <v>27</v>
      </c>
      <c r="G13" s="88"/>
      <c r="H13" s="88"/>
      <c r="I13" s="88"/>
      <c r="J13" s="88"/>
      <c r="K13" s="80" t="s">
        <v>30</v>
      </c>
      <c r="L13" s="80"/>
      <c r="M13" s="80"/>
      <c r="N13" s="123"/>
      <c r="O13" s="123"/>
      <c r="P13" s="123"/>
      <c r="Q13" s="123"/>
      <c r="R13" s="148"/>
      <c r="S13" s="148"/>
      <c r="T13" s="148"/>
      <c r="U13" s="148"/>
      <c r="V13" s="148"/>
      <c r="W13" s="148"/>
      <c r="X13" s="148"/>
      <c r="Y13" s="165"/>
      <c r="Z13" s="184"/>
      <c r="AA13" s="184"/>
      <c r="AB13" s="184"/>
      <c r="AC13" s="184"/>
      <c r="AD13" s="184"/>
      <c r="AE13" s="184"/>
      <c r="AF13" s="184"/>
      <c r="AG13" s="184"/>
      <c r="AH13" s="184"/>
      <c r="AI13" s="184"/>
      <c r="AJ13" s="184"/>
      <c r="AK13" s="184"/>
      <c r="AL13" s="184"/>
      <c r="AM13" s="184"/>
      <c r="AN13" s="184"/>
      <c r="AO13" s="184"/>
      <c r="AP13" s="184"/>
      <c r="AQ13" s="184"/>
      <c r="AR13" s="184"/>
      <c r="AS13" s="184"/>
      <c r="AT13" s="257"/>
      <c r="AU13" s="267" t="s">
        <v>107</v>
      </c>
      <c r="AV13" s="270"/>
      <c r="AW13" s="270"/>
      <c r="AX13" s="270"/>
      <c r="AY13" s="270"/>
      <c r="AZ13" s="279"/>
      <c r="BA13" s="279"/>
      <c r="BB13" s="279"/>
      <c r="BC13" s="279"/>
      <c r="BD13" s="279"/>
      <c r="BE13" s="279"/>
      <c r="BF13" s="279"/>
      <c r="BG13" s="308"/>
      <c r="BH13" s="328"/>
      <c r="BI13" s="334"/>
      <c r="BJ13" s="334"/>
      <c r="BK13" s="334"/>
      <c r="BM13" s="336">
        <v>306</v>
      </c>
      <c r="BN13" s="339" t="s">
        <v>623</v>
      </c>
    </row>
    <row r="14" spans="1:81" ht="18" customHeight="1">
      <c r="A14" s="10"/>
      <c r="B14" s="37"/>
      <c r="C14" s="60"/>
      <c r="D14" s="67"/>
      <c r="E14" s="77"/>
      <c r="F14" s="80" t="s">
        <v>39</v>
      </c>
      <c r="G14" s="80"/>
      <c r="H14" s="80"/>
      <c r="I14" s="80"/>
      <c r="J14" s="108"/>
      <c r="K14" s="108"/>
      <c r="L14" s="108"/>
      <c r="M14" s="108"/>
      <c r="N14" s="108"/>
      <c r="O14" s="108"/>
      <c r="P14" s="108"/>
      <c r="Q14" s="108"/>
      <c r="R14" s="108"/>
      <c r="S14" s="108"/>
      <c r="T14" s="108"/>
      <c r="U14" s="108"/>
      <c r="V14" s="108"/>
      <c r="W14" s="108"/>
      <c r="X14" s="108"/>
      <c r="Y14" s="166"/>
      <c r="Z14" s="185"/>
      <c r="AA14" s="185"/>
      <c r="AB14" s="185"/>
      <c r="AC14" s="185"/>
      <c r="AD14" s="185"/>
      <c r="AE14" s="185"/>
      <c r="AF14" s="185"/>
      <c r="AG14" s="185"/>
      <c r="AH14" s="185"/>
      <c r="AI14" s="185"/>
      <c r="AJ14" s="185"/>
      <c r="AK14" s="185"/>
      <c r="AL14" s="185"/>
      <c r="AM14" s="185"/>
      <c r="AN14" s="185"/>
      <c r="AO14" s="185"/>
      <c r="AP14" s="185"/>
      <c r="AQ14" s="185"/>
      <c r="AR14" s="185"/>
      <c r="AS14" s="185"/>
      <c r="AT14" s="258"/>
      <c r="AU14" s="268" t="s">
        <v>36</v>
      </c>
      <c r="AV14" s="271"/>
      <c r="AW14" s="271"/>
      <c r="AX14" s="271"/>
      <c r="AY14" s="271"/>
      <c r="AZ14" s="279"/>
      <c r="BA14" s="279"/>
      <c r="BB14" s="279"/>
      <c r="BC14" s="279"/>
      <c r="BD14" s="279"/>
      <c r="BE14" s="279"/>
      <c r="BF14" s="279"/>
      <c r="BG14" s="308"/>
      <c r="BH14" s="328"/>
      <c r="BI14" s="334"/>
      <c r="BJ14" s="334"/>
      <c r="BK14" s="334"/>
      <c r="BM14" s="336">
        <v>307</v>
      </c>
      <c r="BN14" s="339" t="s">
        <v>624</v>
      </c>
    </row>
    <row r="15" spans="1:81" ht="18" customHeight="1">
      <c r="A15" s="11" t="s">
        <v>599</v>
      </c>
      <c r="B15" s="38"/>
      <c r="C15" s="38"/>
      <c r="D15" s="67"/>
      <c r="E15" s="77"/>
      <c r="F15" s="80" t="s">
        <v>44</v>
      </c>
      <c r="G15" s="80"/>
      <c r="H15" s="80"/>
      <c r="I15" s="80"/>
      <c r="J15" s="108"/>
      <c r="K15" s="108"/>
      <c r="L15" s="108"/>
      <c r="M15" s="108"/>
      <c r="N15" s="108"/>
      <c r="O15" s="108"/>
      <c r="P15" s="108"/>
      <c r="Q15" s="108"/>
      <c r="R15" s="108"/>
      <c r="S15" s="108"/>
      <c r="T15" s="108"/>
      <c r="U15" s="108"/>
      <c r="V15" s="108"/>
      <c r="W15" s="108"/>
      <c r="X15" s="108"/>
      <c r="Y15" s="167" t="s">
        <v>51</v>
      </c>
      <c r="Z15" s="186"/>
      <c r="AA15" s="186"/>
      <c r="AB15" s="186"/>
      <c r="AC15" s="186"/>
      <c r="AD15" s="186"/>
      <c r="AE15" s="186"/>
      <c r="AF15" s="186"/>
      <c r="AG15" s="186"/>
      <c r="AH15" s="186"/>
      <c r="AI15" s="234"/>
      <c r="AJ15" s="167" t="s">
        <v>22</v>
      </c>
      <c r="AK15" s="186"/>
      <c r="AL15" s="186"/>
      <c r="AM15" s="186"/>
      <c r="AN15" s="186"/>
      <c r="AO15" s="186"/>
      <c r="AP15" s="186"/>
      <c r="AQ15" s="186"/>
      <c r="AR15" s="186"/>
      <c r="AS15" s="186"/>
      <c r="AT15" s="234"/>
      <c r="AU15" s="268" t="s">
        <v>66</v>
      </c>
      <c r="AV15" s="271"/>
      <c r="AW15" s="271"/>
      <c r="AX15" s="271"/>
      <c r="AY15" s="271"/>
      <c r="AZ15" s="280"/>
      <c r="BA15" s="280"/>
      <c r="BB15" s="280"/>
      <c r="BC15" s="280"/>
      <c r="BD15" s="280"/>
      <c r="BE15" s="280"/>
      <c r="BF15" s="280"/>
      <c r="BG15" s="309"/>
      <c r="BH15" s="326" t="str">
        <f>IF(ISNUMBER(VALUE(MID(J16,1,1))),"町名は「町丁目」の欄に入力","")</f>
        <v/>
      </c>
      <c r="BI15" s="326"/>
      <c r="BJ15" s="326"/>
      <c r="BK15" s="326"/>
      <c r="BM15" s="336">
        <v>308</v>
      </c>
      <c r="BN15" s="339" t="s">
        <v>594</v>
      </c>
      <c r="BS15" s="342" t="str">
        <f>CONCATENATE(BT15,BU15,BV15,BW15,BX15,BY15,BZ15,CA15,CB15,CC15)</f>
        <v/>
      </c>
      <c r="BT15" s="349" t="str">
        <f>IF(LEN(DBCS($AV$15))&gt;0,IF(MID(DBCS($AV$15),1,1)&lt;&gt;"　",IF(AND(12321&lt;=_xlfn.UNICODE(MID(DBCS($AV$15),1,1)),_xlfn.UNICODE(MID(DBCS($AV$15),1,1))&lt;37693),"",9),""),"")</f>
        <v/>
      </c>
      <c r="BU15" s="349" t="str">
        <f>IF(LEN(DBCS($AV$15))&gt;1,IF(MID(DBCS($AV$15),2,1)&lt;&gt;"　",IF(AND(12321&lt;=_xlfn.UNICODE(MID(DBCS($AV$15),2,1)),_xlfn.UNICODE(MID(DBCS($AV$15),2,1))&lt;37693),"",9),""),"")</f>
        <v/>
      </c>
      <c r="BV15" s="349" t="str">
        <f>IF(LEN(DBCS($AV$15))&gt;2,IF(MID(DBCS($AV$15),3,1)&lt;&gt;"　",IF(AND(12321&lt;=_xlfn.UNICODE(MID(DBCS($AV$15),3,1)),_xlfn.UNICODE(MID(DBCS($AV$15),3,1))&lt;37693),"",9),""),"")</f>
        <v/>
      </c>
      <c r="BW15" s="349" t="str">
        <f>IF(LEN(DBCS($AV$15))&gt;3,IF(MID(DBCS($AV$15),4,1)&lt;&gt;"　",IF(AND(12321&lt;=_xlfn.UNICODE(MID(DBCS($AV$15),4,1)),_xlfn.UNICODE(MID(DBCS($AV$15),4,1))&lt;37693),"",9),""),"")</f>
        <v/>
      </c>
      <c r="BX15" s="349" t="str">
        <f>IF(LEN(DBCS($AV$15))&gt;4,IF(MID(DBCS($AV$15),5,1)&lt;&gt;"　",IF(AND(12321&lt;=_xlfn.UNICODE(MID(DBCS($AV$15),5,1)),_xlfn.UNICODE(MID(DBCS($AV$15),5,1))&lt;37693),"",9),""),"")</f>
        <v/>
      </c>
      <c r="BY15" s="349" t="str">
        <f>IF(LEN(DBCS($AV$15))&gt;5,IF(MID(DBCS($AV$15),6,1)&lt;&gt;"　",IF(AND(12321&lt;=_xlfn.UNICODE(MID(DBCS($AV$15),6,1)),_xlfn.UNICODE(MID(DBCS($AV$15),6,1))&lt;37693),"",9),""),"")</f>
        <v/>
      </c>
      <c r="BZ15" s="349" t="str">
        <f>IF(LEN(DBCS($AV$15))&gt;6,IF(MID(DBCS($AV$15),7,1)&lt;&gt;"　",IF(AND(12321&lt;=_xlfn.UNICODE(MID(DBCS($AV$15),7,1)),_xlfn.UNICODE(MID(DBCS($AV$15),7,1))&lt;37693),"",9),""),"")</f>
        <v/>
      </c>
      <c r="CA15" s="349" t="str">
        <f>IF(LEN(DBCS($AV$15))&gt;7,IF(MID(DBCS($AV$15),8,1)&lt;&gt;"　",IF(AND(12321&lt;=_xlfn.UNICODE(MID(DBCS($AV$15),8,1)),_xlfn.UNICODE(MID(DBCS($AV$15),8,1))&lt;37693),"",9),""),"")</f>
        <v/>
      </c>
      <c r="CB15" s="349" t="str">
        <f>IF(LEN(DBCS($AV$15))&gt;8,IF(MID(DBCS($AV$15),9,1)&lt;&gt;"　",IF(AND(12321&lt;=_xlfn.UNICODE(MID(DBCS($AV$15),9,1)),_xlfn.UNICODE(MID(DBCS($AV$15),9,1))&lt;37693),"",9),""),"")</f>
        <v/>
      </c>
      <c r="CC15" s="352" t="str">
        <f>IF(LEN(DBCS($AV$15))&gt;9,IF(MID(DBCS($AV$15),10,1)&lt;&gt;"　",IF(AND(12321&lt;=_xlfn.UNICODE(MID(DBCS($AV$15),10,1)),_xlfn.UNICODE(MID(DBCS($AV$15),10,1))&lt;37693),"",9),""),"")</f>
        <v/>
      </c>
    </row>
    <row r="16" spans="1:81" ht="18" customHeight="1">
      <c r="A16" s="11"/>
      <c r="B16" s="38"/>
      <c r="C16" s="38"/>
      <c r="D16" s="67"/>
      <c r="E16" s="77"/>
      <c r="F16" s="80" t="s">
        <v>92</v>
      </c>
      <c r="G16" s="80"/>
      <c r="H16" s="80"/>
      <c r="I16" s="80"/>
      <c r="J16" s="108"/>
      <c r="K16" s="108"/>
      <c r="L16" s="108"/>
      <c r="M16" s="108"/>
      <c r="N16" s="108"/>
      <c r="O16" s="108"/>
      <c r="P16" s="108"/>
      <c r="Q16" s="108"/>
      <c r="R16" s="108"/>
      <c r="S16" s="108"/>
      <c r="T16" s="108"/>
      <c r="U16" s="108"/>
      <c r="V16" s="108"/>
      <c r="W16" s="108"/>
      <c r="X16" s="108"/>
      <c r="Y16" s="162"/>
      <c r="Z16" s="181"/>
      <c r="AA16" s="181"/>
      <c r="AB16" s="115" t="s">
        <v>30</v>
      </c>
      <c r="AC16" s="181"/>
      <c r="AD16" s="181"/>
      <c r="AE16" s="181"/>
      <c r="AF16" s="115" t="s">
        <v>30</v>
      </c>
      <c r="AG16" s="181"/>
      <c r="AH16" s="181"/>
      <c r="AI16" s="181"/>
      <c r="AJ16" s="241"/>
      <c r="AK16" s="181"/>
      <c r="AL16" s="181"/>
      <c r="AM16" s="115" t="s">
        <v>30</v>
      </c>
      <c r="AN16" s="181"/>
      <c r="AO16" s="181"/>
      <c r="AP16" s="181"/>
      <c r="AQ16" s="115" t="s">
        <v>30</v>
      </c>
      <c r="AR16" s="181"/>
      <c r="AS16" s="181"/>
      <c r="AT16" s="259"/>
      <c r="AU16" s="268"/>
      <c r="AV16" s="271"/>
      <c r="AW16" s="271"/>
      <c r="AX16" s="271"/>
      <c r="AY16" s="271"/>
      <c r="AZ16" s="280"/>
      <c r="BA16" s="280"/>
      <c r="BB16" s="280"/>
      <c r="BC16" s="280"/>
      <c r="BD16" s="280"/>
      <c r="BE16" s="280"/>
      <c r="BF16" s="280"/>
      <c r="BG16" s="309"/>
      <c r="BH16" s="326" t="str">
        <f>IF(AZ15&lt;&gt;DBCS(AZ15),"←姓と名の間は全角空白","")</f>
        <v/>
      </c>
      <c r="BI16" s="326"/>
      <c r="BJ16" s="326"/>
      <c r="BK16" s="326"/>
      <c r="BM16" s="337">
        <v>309</v>
      </c>
      <c r="BN16" s="340" t="s">
        <v>625</v>
      </c>
    </row>
    <row r="17" spans="1:108" ht="18" customHeight="1">
      <c r="A17" s="11"/>
      <c r="B17" s="38"/>
      <c r="C17" s="38"/>
      <c r="D17" s="67"/>
      <c r="E17" s="77"/>
      <c r="F17" s="80" t="s">
        <v>57</v>
      </c>
      <c r="G17" s="80"/>
      <c r="H17" s="80"/>
      <c r="I17" s="80"/>
      <c r="J17" s="108"/>
      <c r="K17" s="108"/>
      <c r="L17" s="108"/>
      <c r="M17" s="108"/>
      <c r="N17" s="108"/>
      <c r="O17" s="108"/>
      <c r="P17" s="108"/>
      <c r="Q17" s="108"/>
      <c r="R17" s="108"/>
      <c r="S17" s="108"/>
      <c r="T17" s="108"/>
      <c r="U17" s="108"/>
      <c r="V17" s="108"/>
      <c r="W17" s="108"/>
      <c r="X17" s="108"/>
      <c r="Y17" s="168" t="s">
        <v>291</v>
      </c>
      <c r="Z17" s="187"/>
      <c r="AA17" s="187"/>
      <c r="AB17" s="187"/>
      <c r="AC17" s="207"/>
      <c r="AD17" s="211"/>
      <c r="AE17" s="215"/>
      <c r="AF17" s="215"/>
      <c r="AG17" s="215"/>
      <c r="AH17" s="215"/>
      <c r="AI17" s="215"/>
      <c r="AJ17" s="215"/>
      <c r="AK17" s="215"/>
      <c r="AL17" s="215"/>
      <c r="AM17" s="215"/>
      <c r="AN17" s="215"/>
      <c r="AO17" s="215"/>
      <c r="AP17" s="215"/>
      <c r="AQ17" s="215"/>
      <c r="AR17" s="215"/>
      <c r="AS17" s="215"/>
      <c r="AT17" s="260"/>
      <c r="AU17" s="268"/>
      <c r="AV17" s="271"/>
      <c r="AW17" s="271"/>
      <c r="AX17" s="271"/>
      <c r="AY17" s="271"/>
      <c r="AZ17" s="280"/>
      <c r="BA17" s="280"/>
      <c r="BB17" s="280"/>
      <c r="BC17" s="280"/>
      <c r="BD17" s="280"/>
      <c r="BE17" s="280"/>
      <c r="BF17" s="280"/>
      <c r="BG17" s="309"/>
      <c r="BH17" s="326"/>
      <c r="BI17" s="326"/>
      <c r="BJ17" s="326"/>
      <c r="BK17" s="326"/>
      <c r="BM17" s="337">
        <v>310</v>
      </c>
      <c r="BN17" s="340" t="s">
        <v>243</v>
      </c>
    </row>
    <row r="18" spans="1:108" ht="18" customHeight="1">
      <c r="A18" s="12"/>
      <c r="B18" s="39"/>
      <c r="C18" s="39"/>
      <c r="D18" s="68"/>
      <c r="E18" s="78"/>
      <c r="F18" s="53" t="s">
        <v>65</v>
      </c>
      <c r="G18" s="53"/>
      <c r="H18" s="53"/>
      <c r="I18" s="53"/>
      <c r="J18" s="111"/>
      <c r="K18" s="111"/>
      <c r="L18" s="111"/>
      <c r="M18" s="111"/>
      <c r="N18" s="111"/>
      <c r="O18" s="111"/>
      <c r="P18" s="111"/>
      <c r="Q18" s="111"/>
      <c r="R18" s="111"/>
      <c r="S18" s="111"/>
      <c r="T18" s="111"/>
      <c r="U18" s="111"/>
      <c r="V18" s="111"/>
      <c r="W18" s="111"/>
      <c r="X18" s="111"/>
      <c r="Y18" s="169"/>
      <c r="Z18" s="188"/>
      <c r="AA18" s="188"/>
      <c r="AB18" s="188"/>
      <c r="AC18" s="208"/>
      <c r="AD18" s="212"/>
      <c r="AE18" s="216"/>
      <c r="AF18" s="216"/>
      <c r="AG18" s="216"/>
      <c r="AH18" s="216"/>
      <c r="AI18" s="216"/>
      <c r="AJ18" s="216"/>
      <c r="AK18" s="216"/>
      <c r="AL18" s="216"/>
      <c r="AM18" s="216"/>
      <c r="AN18" s="216"/>
      <c r="AO18" s="216"/>
      <c r="AP18" s="216"/>
      <c r="AQ18" s="216"/>
      <c r="AR18" s="216"/>
      <c r="AS18" s="216"/>
      <c r="AT18" s="261"/>
      <c r="AU18" s="269"/>
      <c r="AV18" s="272"/>
      <c r="AW18" s="272"/>
      <c r="AX18" s="272"/>
      <c r="AY18" s="272"/>
      <c r="AZ18" s="282"/>
      <c r="BA18" s="282"/>
      <c r="BB18" s="282"/>
      <c r="BC18" s="282"/>
      <c r="BD18" s="282"/>
      <c r="BE18" s="282"/>
      <c r="BF18" s="282"/>
      <c r="BG18" s="311"/>
      <c r="BH18" s="326"/>
      <c r="BI18" s="326"/>
      <c r="BJ18" s="326"/>
      <c r="BK18" s="326"/>
      <c r="BM18" s="337">
        <v>311</v>
      </c>
      <c r="BN18" s="340" t="s">
        <v>297</v>
      </c>
    </row>
    <row r="19" spans="1:108" ht="15" customHeight="1">
      <c r="A19" s="13" t="s">
        <v>67</v>
      </c>
      <c r="B19" s="40"/>
      <c r="C19" s="61" t="s">
        <v>216</v>
      </c>
      <c r="D19" s="69"/>
      <c r="E19" s="69"/>
      <c r="F19" s="69"/>
      <c r="G19" s="69"/>
      <c r="H19" s="69"/>
      <c r="I19" s="69"/>
      <c r="J19" s="69"/>
      <c r="K19" s="69"/>
      <c r="L19" s="69"/>
      <c r="M19" s="69"/>
      <c r="N19" s="124" t="s">
        <v>639</v>
      </c>
      <c r="O19" s="138"/>
      <c r="P19" s="138"/>
      <c r="Q19" s="138"/>
      <c r="R19" s="138"/>
      <c r="S19" s="138"/>
      <c r="T19" s="138"/>
      <c r="U19" s="138"/>
      <c r="V19" s="138"/>
      <c r="W19" s="138"/>
      <c r="X19" s="138"/>
      <c r="Y19" s="138"/>
      <c r="Z19" s="138"/>
      <c r="AA19" s="138"/>
      <c r="AB19" s="138"/>
      <c r="AC19" s="138"/>
      <c r="AD19" s="138"/>
      <c r="AE19" s="217"/>
      <c r="AF19" s="218" t="s">
        <v>672</v>
      </c>
      <c r="AG19" s="138"/>
      <c r="AH19" s="138"/>
      <c r="AI19" s="138"/>
      <c r="AJ19" s="138"/>
      <c r="AK19" s="138"/>
      <c r="AL19" s="138"/>
      <c r="AM19" s="138"/>
      <c r="AN19" s="138"/>
      <c r="AO19" s="138"/>
      <c r="AP19" s="138"/>
      <c r="AQ19" s="138"/>
      <c r="AR19" s="138"/>
      <c r="AS19" s="138"/>
      <c r="AT19" s="138"/>
      <c r="AU19" s="138"/>
      <c r="AV19" s="138"/>
      <c r="AW19" s="138"/>
      <c r="AX19" s="217"/>
      <c r="AY19" s="46" t="s">
        <v>680</v>
      </c>
      <c r="AZ19" s="138"/>
      <c r="BA19" s="138"/>
      <c r="BB19" s="138"/>
      <c r="BC19" s="138"/>
      <c r="BD19" s="138"/>
      <c r="BE19" s="138"/>
      <c r="BF19" s="138"/>
      <c r="BG19" s="312"/>
      <c r="BH19" s="329"/>
      <c r="BI19" s="331"/>
      <c r="BJ19" s="331"/>
      <c r="BK19" s="331"/>
      <c r="BM19" s="337">
        <v>312</v>
      </c>
      <c r="BN19" s="340" t="s">
        <v>626</v>
      </c>
    </row>
    <row r="20" spans="1:108" ht="15" customHeight="1">
      <c r="A20" s="14"/>
      <c r="B20" s="41"/>
      <c r="C20" s="42" t="s">
        <v>48</v>
      </c>
      <c r="D20" s="70"/>
      <c r="E20" s="70"/>
      <c r="F20" s="70"/>
      <c r="G20" s="70" t="s">
        <v>78</v>
      </c>
      <c r="H20" s="70"/>
      <c r="I20" s="70"/>
      <c r="J20" s="70"/>
      <c r="K20" s="70"/>
      <c r="L20" s="70"/>
      <c r="M20" s="70"/>
      <c r="N20" s="125">
        <v>1</v>
      </c>
      <c r="O20" s="125">
        <v>2</v>
      </c>
      <c r="P20" s="125">
        <v>3</v>
      </c>
      <c r="Q20" s="125">
        <v>4</v>
      </c>
      <c r="R20" s="125">
        <v>5</v>
      </c>
      <c r="S20" s="125">
        <v>6</v>
      </c>
      <c r="T20" s="125">
        <v>7</v>
      </c>
      <c r="U20" s="125">
        <v>8</v>
      </c>
      <c r="V20" s="125">
        <v>9</v>
      </c>
      <c r="W20" s="156">
        <v>10</v>
      </c>
      <c r="X20" s="156">
        <v>11</v>
      </c>
      <c r="Y20" s="156">
        <v>12</v>
      </c>
      <c r="Z20" s="156">
        <v>13</v>
      </c>
      <c r="AA20" s="156">
        <v>14</v>
      </c>
      <c r="AB20" s="156">
        <v>15</v>
      </c>
      <c r="AC20" s="156">
        <v>16</v>
      </c>
      <c r="AD20" s="156">
        <v>17</v>
      </c>
      <c r="AE20" s="156">
        <v>18</v>
      </c>
      <c r="AF20" s="219"/>
      <c r="AG20" s="223"/>
      <c r="AH20" s="223"/>
      <c r="AI20" s="223"/>
      <c r="AJ20" s="223"/>
      <c r="AK20" s="223"/>
      <c r="AL20" s="223"/>
      <c r="AM20" s="223"/>
      <c r="AN20" s="223"/>
      <c r="AO20" s="223"/>
      <c r="AP20" s="223"/>
      <c r="AQ20" s="223"/>
      <c r="AR20" s="223"/>
      <c r="AS20" s="223"/>
      <c r="AT20" s="223"/>
      <c r="AU20" s="223"/>
      <c r="AV20" s="223"/>
      <c r="AW20" s="223"/>
      <c r="AX20" s="273"/>
      <c r="AY20" s="223"/>
      <c r="AZ20" s="223"/>
      <c r="BA20" s="223"/>
      <c r="BB20" s="223"/>
      <c r="BC20" s="223"/>
      <c r="BD20" s="223"/>
      <c r="BE20" s="223"/>
      <c r="BF20" s="223"/>
      <c r="BG20" s="313"/>
      <c r="BH20" s="329"/>
      <c r="BI20" s="331"/>
      <c r="BJ20" s="331"/>
      <c r="BK20" s="331"/>
      <c r="BM20" s="337">
        <v>313</v>
      </c>
      <c r="BN20" s="340" t="s">
        <v>627</v>
      </c>
      <c r="BS20" s="343" t="s">
        <v>682</v>
      </c>
      <c r="BT20" s="350" t="s">
        <v>240</v>
      </c>
      <c r="BU20" s="350" t="s">
        <v>110</v>
      </c>
      <c r="BV20" s="350" t="s">
        <v>103</v>
      </c>
      <c r="BW20" s="350" t="s">
        <v>28</v>
      </c>
      <c r="BX20" s="350" t="s">
        <v>385</v>
      </c>
      <c r="BY20" s="350" t="s">
        <v>84</v>
      </c>
      <c r="BZ20" s="350" t="s">
        <v>384</v>
      </c>
      <c r="CA20" s="350" t="s">
        <v>81</v>
      </c>
      <c r="CB20" s="350" t="s">
        <v>235</v>
      </c>
      <c r="CC20" s="350" t="s">
        <v>298</v>
      </c>
      <c r="CD20" s="350" t="s">
        <v>386</v>
      </c>
      <c r="CE20" s="350" t="s">
        <v>153</v>
      </c>
      <c r="CF20" s="350" t="s">
        <v>389</v>
      </c>
      <c r="CG20" s="350" t="s">
        <v>390</v>
      </c>
      <c r="CH20" s="350" t="s">
        <v>391</v>
      </c>
      <c r="CI20" s="350" t="s">
        <v>182</v>
      </c>
      <c r="CJ20" s="350" t="s">
        <v>172</v>
      </c>
      <c r="CK20" s="350" t="s">
        <v>392</v>
      </c>
      <c r="CM20" s="1">
        <v>1</v>
      </c>
      <c r="CN20" s="1">
        <v>2</v>
      </c>
      <c r="CO20" s="1">
        <v>3</v>
      </c>
      <c r="CP20" s="1">
        <v>4</v>
      </c>
      <c r="CQ20" s="1">
        <v>5</v>
      </c>
      <c r="CR20" s="1">
        <v>6</v>
      </c>
      <c r="CS20" s="1">
        <v>7</v>
      </c>
      <c r="CT20" s="1">
        <v>8</v>
      </c>
      <c r="CU20" s="1">
        <v>9</v>
      </c>
      <c r="CV20" s="1">
        <v>10</v>
      </c>
      <c r="CW20" s="1">
        <v>11</v>
      </c>
      <c r="CX20" s="1">
        <v>12</v>
      </c>
      <c r="CY20" s="1">
        <v>13</v>
      </c>
      <c r="CZ20" s="1">
        <v>14</v>
      </c>
      <c r="DA20" s="1">
        <v>15</v>
      </c>
      <c r="DB20" s="1">
        <v>16</v>
      </c>
      <c r="DC20" s="1">
        <v>17</v>
      </c>
      <c r="DD20" s="1">
        <v>18</v>
      </c>
    </row>
    <row r="21" spans="1:108" ht="27" customHeight="1">
      <c r="A21" s="15">
        <v>1</v>
      </c>
      <c r="B21" s="42"/>
      <c r="C21" s="62"/>
      <c r="D21" s="62"/>
      <c r="E21" s="62"/>
      <c r="F21" s="62"/>
      <c r="G21" s="89" t="str">
        <f>IF(C21&lt;&gt;"",VLOOKUP(C21,$BM$8:$BN$35,2,FALSE),"")</f>
        <v/>
      </c>
      <c r="H21" s="93"/>
      <c r="I21" s="93"/>
      <c r="J21" s="93"/>
      <c r="K21" s="93"/>
      <c r="L21" s="93"/>
      <c r="M21" s="117"/>
      <c r="N21" s="126"/>
      <c r="O21" s="126"/>
      <c r="P21" s="126"/>
      <c r="Q21" s="126"/>
      <c r="R21" s="126"/>
      <c r="S21" s="126"/>
      <c r="T21" s="126"/>
      <c r="U21" s="126"/>
      <c r="V21" s="126"/>
      <c r="W21" s="126"/>
      <c r="X21" s="126"/>
      <c r="Y21" s="126"/>
      <c r="Z21" s="126"/>
      <c r="AA21" s="126"/>
      <c r="AB21" s="126"/>
      <c r="AC21" s="126"/>
      <c r="AD21" s="126"/>
      <c r="AE21" s="126"/>
      <c r="AF21" s="220"/>
      <c r="AG21" s="224"/>
      <c r="AH21" s="224"/>
      <c r="AI21" s="224"/>
      <c r="AJ21" s="224"/>
      <c r="AK21" s="224"/>
      <c r="AL21" s="224"/>
      <c r="AM21" s="224"/>
      <c r="AN21" s="224"/>
      <c r="AO21" s="224"/>
      <c r="AP21" s="224"/>
      <c r="AQ21" s="224"/>
      <c r="AR21" s="224"/>
      <c r="AS21" s="224"/>
      <c r="AT21" s="224"/>
      <c r="AU21" s="224"/>
      <c r="AV21" s="224"/>
      <c r="AW21" s="224"/>
      <c r="AX21" s="274"/>
      <c r="AY21" s="220"/>
      <c r="AZ21" s="224"/>
      <c r="BA21" s="224"/>
      <c r="BB21" s="224"/>
      <c r="BC21" s="224"/>
      <c r="BD21" s="224"/>
      <c r="BE21" s="224"/>
      <c r="BF21" s="224"/>
      <c r="BG21" s="314"/>
      <c r="BH21" s="330"/>
      <c r="BI21" s="330"/>
      <c r="BJ21" s="330"/>
      <c r="BK21" s="330"/>
      <c r="BM21" s="337">
        <v>314</v>
      </c>
      <c r="BN21" s="340" t="s">
        <v>55</v>
      </c>
      <c r="BS21" s="344">
        <f>C21</f>
        <v>0</v>
      </c>
      <c r="BT21" s="1" t="b">
        <v>0</v>
      </c>
      <c r="BU21" s="1" t="b">
        <v>0</v>
      </c>
      <c r="BV21" s="1" t="b">
        <v>0</v>
      </c>
      <c r="BW21" s="1" t="b">
        <v>0</v>
      </c>
      <c r="BX21" s="1" t="b">
        <v>0</v>
      </c>
      <c r="BY21" s="1" t="b">
        <v>0</v>
      </c>
      <c r="BZ21" s="1" t="b">
        <v>0</v>
      </c>
      <c r="CA21" s="1" t="b">
        <v>0</v>
      </c>
      <c r="CB21" s="1" t="b">
        <v>0</v>
      </c>
      <c r="CC21" s="1" t="b">
        <v>0</v>
      </c>
      <c r="CD21" s="1" t="b">
        <v>0</v>
      </c>
      <c r="CE21" s="1" t="b">
        <v>0</v>
      </c>
      <c r="CF21" s="1" t="b">
        <v>0</v>
      </c>
      <c r="CG21" s="1" t="b">
        <v>0</v>
      </c>
      <c r="CH21" s="1" t="b">
        <v>0</v>
      </c>
      <c r="CI21" s="1" t="b">
        <v>0</v>
      </c>
      <c r="CJ21" s="1" t="b">
        <v>0</v>
      </c>
      <c r="CK21" s="1" t="b">
        <v>0</v>
      </c>
      <c r="CM21" s="1" t="str">
        <f ca="1">IFERROR(VLOOKUP(IF(BT21=TRUE,BT20,999),INDIRECT(VLOOKUP(IFERROR($C$21,999),小分類表!$A$5:$E$318,3,FALSE)),2,FALSE)&amp;" ","")</f>
        <v/>
      </c>
      <c r="CN21" s="1" t="str">
        <f ca="1">IFERROR(VLOOKUP(IF(BU21=TRUE,BU20,999),INDIRECT(VLOOKUP(IFERROR($C$21,999),小分類表!$A$5:$E$318,3,FALSE)),2,FALSE)&amp;" ","")</f>
        <v/>
      </c>
      <c r="CO21" s="1" t="str">
        <f ca="1">IFERROR(VLOOKUP(IF(BV21=TRUE,BV20,999),INDIRECT(VLOOKUP(IFERROR($C$21,999),小分類表!$A$5:$E$318,3,FALSE)),2,FALSE)&amp;" ","")</f>
        <v/>
      </c>
      <c r="CP21" s="1" t="str">
        <f ca="1">IFERROR(VLOOKUP(IF(BW21=TRUE,BW20,999),INDIRECT(VLOOKUP(IFERROR($C$21,999),小分類表!$A$5:$E$318,3,FALSE)),2,FALSE)&amp;" ","")</f>
        <v/>
      </c>
      <c r="CQ21" s="1" t="str">
        <f ca="1">IFERROR(VLOOKUP(IF(BX21=TRUE,BX20,999),INDIRECT(VLOOKUP(IFERROR($C$21,999),小分類表!$A$5:$E$318,3,FALSE)),2,FALSE)&amp;" ","")</f>
        <v/>
      </c>
      <c r="CR21" s="1" t="str">
        <f ca="1">IFERROR(VLOOKUP(IF(BY21=TRUE,BY20,999),INDIRECT(VLOOKUP(IFERROR($C$21,999),小分類表!$A$5:$E$318,3,FALSE)),2,FALSE)&amp;" ","")</f>
        <v/>
      </c>
      <c r="CS21" s="1" t="str">
        <f ca="1">IFERROR(VLOOKUP(IF(BZ21=TRUE,BZ20,999),INDIRECT(VLOOKUP(IFERROR($C$21,999),小分類表!$A$5:$E$318,3,FALSE)),2,FALSE)&amp;" ","")</f>
        <v/>
      </c>
      <c r="CT21" s="1" t="str">
        <f ca="1">IFERROR(VLOOKUP(IF(CA21=TRUE,CA20,999),INDIRECT(VLOOKUP(IFERROR($C$21,999),小分類表!$A$5:$E$318,3,FALSE)),2,FALSE)&amp;" ","")</f>
        <v/>
      </c>
      <c r="CU21" s="1" t="str">
        <f ca="1">IFERROR(VLOOKUP(IF(CB21=TRUE,CB20,999),INDIRECT(VLOOKUP(IFERROR($C$21,999),小分類表!$A$5:$E$318,3,FALSE)),2,FALSE)&amp;" ","")</f>
        <v/>
      </c>
      <c r="CV21" s="1" t="str">
        <f ca="1">IFERROR(VLOOKUP(IF(CC21=TRUE,CC20,999),INDIRECT(VLOOKUP(IFERROR($C$21,999),小分類表!$A$5:$E$318,3,FALSE)),2,FALSE)&amp;" ","")</f>
        <v/>
      </c>
      <c r="CW21" s="1" t="str">
        <f ca="1">IFERROR(VLOOKUP(IF(CD21=TRUE,CD20,999),INDIRECT(VLOOKUP(IFERROR($C$21,999),小分類表!$A$5:$E$318,3,FALSE)),2,FALSE)&amp;" ","")</f>
        <v/>
      </c>
      <c r="CX21" s="1" t="str">
        <f ca="1">IFERROR(VLOOKUP(IF(CE21=TRUE,CE20,999),INDIRECT(VLOOKUP(IFERROR($C$21,999),小分類表!$A$5:$E$318,3,FALSE)),2,FALSE)&amp;" ","")</f>
        <v/>
      </c>
      <c r="CY21" s="1" t="str">
        <f ca="1">IFERROR(VLOOKUP(IF(CF21=TRUE,CF20,999),INDIRECT(VLOOKUP(IFERROR($C$21,999),小分類表!$A$5:$E$318,3,FALSE)),2,FALSE)&amp;" ","")</f>
        <v/>
      </c>
      <c r="CZ21" s="1" t="str">
        <f ca="1">IFERROR(VLOOKUP(IF(CG21=TRUE,CG20,999),INDIRECT(VLOOKUP(IFERROR($C$21,999),小分類表!$A$5:$E$318,3,FALSE)),2,FALSE)&amp;" ","")</f>
        <v/>
      </c>
      <c r="DA21" s="1" t="str">
        <f ca="1">IFERROR(VLOOKUP(IF(CH21=TRUE,CH20,999),INDIRECT(VLOOKUP(IFERROR($C$21,999),小分類表!$A$5:$E$318,3,FALSE)),2,FALSE)&amp;" ","")</f>
        <v/>
      </c>
      <c r="DB21" s="1" t="str">
        <f ca="1">IFERROR(VLOOKUP(IF(CI21=TRUE,CI20,999),INDIRECT(VLOOKUP(IFERROR($C$21,999),小分類表!$A$5:$E$318,3,FALSE)),2,FALSE)&amp;" ","")</f>
        <v/>
      </c>
      <c r="DC21" s="1" t="str">
        <f ca="1">IFERROR(VLOOKUP(IF(CJ21=TRUE,CJ20,999),INDIRECT(VLOOKUP(IFERROR($C$21,999),小分類表!$A$5:$E$318,3,FALSE)),2,FALSE)&amp;" ","")</f>
        <v/>
      </c>
      <c r="DD21" s="1" t="str">
        <f ca="1">IFERROR(VLOOKUP(IF(CK21=TRUE,CK20,999),INDIRECT(VLOOKUP(IFERROR($C$21,999),小分類表!$A$5:$E$318,3,FALSE)),2,FALSE)&amp;" ","")</f>
        <v/>
      </c>
    </row>
    <row r="22" spans="1:108" ht="27" customHeight="1">
      <c r="A22" s="15">
        <v>2</v>
      </c>
      <c r="B22" s="42"/>
      <c r="C22" s="62"/>
      <c r="D22" s="62"/>
      <c r="E22" s="62"/>
      <c r="F22" s="62"/>
      <c r="G22" s="89" t="str">
        <f>IF(C22&lt;&gt;"",VLOOKUP(C22,$BM$8:$BN$35,2,FALSE),"")</f>
        <v/>
      </c>
      <c r="H22" s="93"/>
      <c r="I22" s="93"/>
      <c r="J22" s="93"/>
      <c r="K22" s="93"/>
      <c r="L22" s="93"/>
      <c r="M22" s="117"/>
      <c r="N22" s="126"/>
      <c r="O22" s="126"/>
      <c r="P22" s="126"/>
      <c r="Q22" s="126"/>
      <c r="R22" s="126"/>
      <c r="S22" s="126"/>
      <c r="T22" s="126"/>
      <c r="U22" s="126"/>
      <c r="V22" s="126"/>
      <c r="W22" s="126"/>
      <c r="X22" s="126"/>
      <c r="Y22" s="126"/>
      <c r="Z22" s="126"/>
      <c r="AA22" s="126"/>
      <c r="AB22" s="126"/>
      <c r="AC22" s="126"/>
      <c r="AD22" s="126"/>
      <c r="AE22" s="126"/>
      <c r="AF22" s="220"/>
      <c r="AG22" s="224"/>
      <c r="AH22" s="224"/>
      <c r="AI22" s="224"/>
      <c r="AJ22" s="224"/>
      <c r="AK22" s="224"/>
      <c r="AL22" s="224"/>
      <c r="AM22" s="224"/>
      <c r="AN22" s="224"/>
      <c r="AO22" s="224"/>
      <c r="AP22" s="224"/>
      <c r="AQ22" s="224"/>
      <c r="AR22" s="224"/>
      <c r="AS22" s="224"/>
      <c r="AT22" s="224"/>
      <c r="AU22" s="224"/>
      <c r="AV22" s="224"/>
      <c r="AW22" s="224"/>
      <c r="AX22" s="274"/>
      <c r="AY22" s="220"/>
      <c r="AZ22" s="224"/>
      <c r="BA22" s="224"/>
      <c r="BB22" s="224"/>
      <c r="BC22" s="224"/>
      <c r="BD22" s="224"/>
      <c r="BE22" s="224"/>
      <c r="BF22" s="224"/>
      <c r="BG22" s="314"/>
      <c r="BH22" s="330"/>
      <c r="BI22" s="330"/>
      <c r="BJ22" s="330"/>
      <c r="BK22" s="330"/>
      <c r="BM22" s="337">
        <v>315</v>
      </c>
      <c r="BN22" s="340" t="s">
        <v>209</v>
      </c>
      <c r="BS22" s="344">
        <f>C22</f>
        <v>0</v>
      </c>
      <c r="BT22" s="1" t="b">
        <v>0</v>
      </c>
      <c r="BU22" s="1" t="b">
        <v>0</v>
      </c>
      <c r="BV22" s="1" t="b">
        <v>0</v>
      </c>
      <c r="BW22" s="1" t="b">
        <v>0</v>
      </c>
      <c r="BX22" s="1" t="b">
        <v>0</v>
      </c>
      <c r="BY22" s="1" t="b">
        <v>0</v>
      </c>
      <c r="BZ22" s="1" t="b">
        <v>0</v>
      </c>
      <c r="CA22" s="1" t="b">
        <v>0</v>
      </c>
      <c r="CB22" s="1" t="b">
        <v>0</v>
      </c>
      <c r="CC22" s="1" t="b">
        <v>0</v>
      </c>
      <c r="CD22" s="1" t="b">
        <v>0</v>
      </c>
      <c r="CE22" s="1" t="b">
        <v>0</v>
      </c>
      <c r="CF22" s="1" t="b">
        <v>0</v>
      </c>
      <c r="CG22" s="1" t="b">
        <v>0</v>
      </c>
      <c r="CH22" s="1" t="b">
        <v>0</v>
      </c>
      <c r="CI22" s="1" t="b">
        <v>0</v>
      </c>
      <c r="CJ22" s="1" t="b">
        <v>0</v>
      </c>
      <c r="CK22" s="1" t="b">
        <v>0</v>
      </c>
      <c r="CM22" s="1" t="str">
        <f ca="1">IFERROR(VLOOKUP(IF(BT22=TRUE,BT20,999),INDIRECT(VLOOKUP(IFERROR($C$22,999),小分類表!$A$5:$E$318,3,FALSE)),2,FALSE)&amp;" ","")</f>
        <v/>
      </c>
      <c r="CN22" s="1" t="str">
        <f ca="1">IFERROR(VLOOKUP(IF(BU22=TRUE,BU20,999),INDIRECT(VLOOKUP(IFERROR($C$22,999),小分類表!$A$5:$E$318,3,FALSE)),2,FALSE)&amp;" ","")</f>
        <v/>
      </c>
      <c r="CO22" s="1" t="str">
        <f ca="1">IFERROR(VLOOKUP(IF(BV22=TRUE,BV20,999),INDIRECT(VLOOKUP(IFERROR($C$22,999),小分類表!$A$5:$E$318,3,FALSE)),2,FALSE)&amp;" ","")</f>
        <v/>
      </c>
      <c r="CP22" s="1" t="str">
        <f ca="1">IFERROR(VLOOKUP(IF(BW22=TRUE,BW20,999),INDIRECT(VLOOKUP(IFERROR($C$22,999),小分類表!$A$5:$E$318,3,FALSE)),2,FALSE)&amp;" ","")</f>
        <v/>
      </c>
      <c r="CQ22" s="1" t="str">
        <f ca="1">IFERROR(VLOOKUP(IF(BX22=TRUE,BX20,999),INDIRECT(VLOOKUP(IFERROR($C$22,999),小分類表!$A$5:$E$318,3,FALSE)),2,FALSE)&amp;" ","")</f>
        <v/>
      </c>
      <c r="CR22" s="1" t="str">
        <f ca="1">IFERROR(VLOOKUP(IF(BY22=TRUE,BY20,999),INDIRECT(VLOOKUP(IFERROR($C$22,999),小分類表!$A$5:$E$318,3,FALSE)),2,FALSE)&amp;" ","")</f>
        <v/>
      </c>
      <c r="CS22" s="1" t="str">
        <f ca="1">IFERROR(VLOOKUP(IF(BZ22=TRUE,BZ20,999),INDIRECT(VLOOKUP(IFERROR($C$22,999),小分類表!$A$5:$E$318,3,FALSE)),2,FALSE)&amp;" ","")</f>
        <v/>
      </c>
      <c r="CT22" s="1" t="str">
        <f ca="1">IFERROR(VLOOKUP(IF(CA22=TRUE,CA20,999),INDIRECT(VLOOKUP(IFERROR($C$22,999),小分類表!$A$5:$E$318,3,FALSE)),2,FALSE)&amp;" ","")</f>
        <v/>
      </c>
      <c r="CU22" s="1" t="str">
        <f ca="1">IFERROR(VLOOKUP(IF(CB22=TRUE,CB20,999),INDIRECT(VLOOKUP(IFERROR($C$22,999),小分類表!$A$5:$E$318,3,FALSE)),2,FALSE)&amp;" ","")</f>
        <v/>
      </c>
      <c r="CV22" s="1" t="str">
        <f ca="1">IFERROR(VLOOKUP(IF(CC22=TRUE,CC20,999),INDIRECT(VLOOKUP(IFERROR($C$22,999),小分類表!$A$5:$E$318,3,FALSE)),2,FALSE)&amp;" ","")</f>
        <v/>
      </c>
      <c r="CW22" s="1" t="str">
        <f ca="1">IFERROR(VLOOKUP(IF(CD22=TRUE,CD20,999),INDIRECT(VLOOKUP(IFERROR($C$22,999),小分類表!$A$5:$E$318,3,FALSE)),2,FALSE)&amp;" ","")</f>
        <v/>
      </c>
      <c r="CX22" s="1" t="str">
        <f ca="1">IFERROR(VLOOKUP(IF(CE22=TRUE,CE20,999),INDIRECT(VLOOKUP(IFERROR($C$22,999),小分類表!$A$5:$E$318,3,FALSE)),2,FALSE)&amp;" ","")</f>
        <v/>
      </c>
      <c r="CY22" s="1" t="str">
        <f ca="1">IFERROR(VLOOKUP(IF(CF22=TRUE,CF20,999),INDIRECT(VLOOKUP(IFERROR($C$22,999),小分類表!$A$5:$E$318,3,FALSE)),2,FALSE)&amp;" ","")</f>
        <v/>
      </c>
      <c r="CZ22" s="1" t="str">
        <f ca="1">IFERROR(VLOOKUP(IF(CG22=TRUE,CG20,999),INDIRECT(VLOOKUP(IFERROR($C$22,999),小分類表!$A$5:$E$318,3,FALSE)),2,FALSE)&amp;" ","")</f>
        <v/>
      </c>
      <c r="DA22" s="1" t="str">
        <f ca="1">IFERROR(VLOOKUP(IF(CH22=TRUE,CH20,999),INDIRECT(VLOOKUP(IFERROR($C$22,999),小分類表!$A$5:$E$318,3,FALSE)),2,FALSE)&amp;" ","")</f>
        <v/>
      </c>
      <c r="DB22" s="1" t="str">
        <f ca="1">IFERROR(VLOOKUP(IF(CI22=TRUE,CI20,999),INDIRECT(VLOOKUP(IFERROR($C$22,999),小分類表!$A$5:$E$318,3,FALSE)),2,FALSE)&amp;" ","")</f>
        <v/>
      </c>
      <c r="DC22" s="1" t="str">
        <f ca="1">IFERROR(VLOOKUP(IF(CJ22=TRUE,CJ20,999),INDIRECT(VLOOKUP(IFERROR($C$22,999),小分類表!$A$5:$E$318,3,FALSE)),2,FALSE)&amp;" ","")</f>
        <v/>
      </c>
      <c r="DD22" s="1" t="str">
        <f ca="1">IFERROR(VLOOKUP(IF(CK22=TRUE,CK20,999),INDIRECT(VLOOKUP(IFERROR($C$22,999),小分類表!$A$5:$E$318,3,FALSE)),2,FALSE)&amp;" ","")</f>
        <v/>
      </c>
    </row>
    <row r="23" spans="1:108" ht="27.75" customHeight="1">
      <c r="A23" s="16">
        <v>3</v>
      </c>
      <c r="B23" s="43"/>
      <c r="C23" s="63"/>
      <c r="D23" s="62"/>
      <c r="E23" s="62"/>
      <c r="F23" s="62"/>
      <c r="G23" s="89" t="str">
        <f>IF(C23&lt;&gt;"",VLOOKUP(C23,$BM$8:$BN$35,2,FALSE),"")</f>
        <v/>
      </c>
      <c r="H23" s="93"/>
      <c r="I23" s="93"/>
      <c r="J23" s="93"/>
      <c r="K23" s="93"/>
      <c r="L23" s="93"/>
      <c r="M23" s="117"/>
      <c r="N23" s="126"/>
      <c r="O23" s="126"/>
      <c r="P23" s="126"/>
      <c r="Q23" s="126"/>
      <c r="R23" s="126"/>
      <c r="S23" s="126"/>
      <c r="T23" s="126"/>
      <c r="U23" s="126"/>
      <c r="V23" s="126"/>
      <c r="W23" s="126"/>
      <c r="X23" s="126"/>
      <c r="Y23" s="126"/>
      <c r="Z23" s="126"/>
      <c r="AA23" s="126"/>
      <c r="AB23" s="126"/>
      <c r="AC23" s="126"/>
      <c r="AD23" s="126"/>
      <c r="AE23" s="126"/>
      <c r="AF23" s="220"/>
      <c r="AG23" s="224"/>
      <c r="AH23" s="224"/>
      <c r="AI23" s="224"/>
      <c r="AJ23" s="224"/>
      <c r="AK23" s="224"/>
      <c r="AL23" s="224"/>
      <c r="AM23" s="224"/>
      <c r="AN23" s="224"/>
      <c r="AO23" s="224"/>
      <c r="AP23" s="224"/>
      <c r="AQ23" s="224"/>
      <c r="AR23" s="224"/>
      <c r="AS23" s="224"/>
      <c r="AT23" s="224"/>
      <c r="AU23" s="224"/>
      <c r="AV23" s="224"/>
      <c r="AW23" s="224"/>
      <c r="AX23" s="274"/>
      <c r="AY23" s="220"/>
      <c r="AZ23" s="224"/>
      <c r="BA23" s="224"/>
      <c r="BB23" s="224"/>
      <c r="BC23" s="224"/>
      <c r="BD23" s="224"/>
      <c r="BE23" s="224"/>
      <c r="BF23" s="224"/>
      <c r="BG23" s="315"/>
      <c r="BH23" s="330"/>
      <c r="BI23" s="330"/>
      <c r="BJ23" s="330"/>
      <c r="BK23" s="330"/>
      <c r="BM23" s="337">
        <v>401</v>
      </c>
      <c r="BN23" s="340" t="s">
        <v>423</v>
      </c>
      <c r="BS23" s="344">
        <f>C23</f>
        <v>0</v>
      </c>
      <c r="BT23" s="1" t="b">
        <v>0</v>
      </c>
      <c r="BU23" s="1" t="b">
        <v>0</v>
      </c>
      <c r="BV23" s="1" t="b">
        <v>0</v>
      </c>
      <c r="BW23" s="1" t="b">
        <v>0</v>
      </c>
      <c r="BX23" s="1" t="b">
        <v>0</v>
      </c>
      <c r="BY23" s="1" t="b">
        <v>0</v>
      </c>
      <c r="BZ23" s="1" t="b">
        <v>0</v>
      </c>
      <c r="CA23" s="1" t="b">
        <v>0</v>
      </c>
      <c r="CB23" s="1" t="b">
        <v>0</v>
      </c>
      <c r="CC23" s="1" t="b">
        <v>0</v>
      </c>
      <c r="CD23" s="1" t="b">
        <v>0</v>
      </c>
      <c r="CE23" s="1" t="b">
        <v>0</v>
      </c>
      <c r="CF23" s="1" t="b">
        <v>0</v>
      </c>
      <c r="CG23" s="1" t="b">
        <v>0</v>
      </c>
      <c r="CH23" s="1" t="b">
        <v>0</v>
      </c>
      <c r="CI23" s="1" t="b">
        <v>0</v>
      </c>
      <c r="CJ23" s="1" t="b">
        <v>0</v>
      </c>
      <c r="CK23" s="1" t="b">
        <v>0</v>
      </c>
      <c r="CM23" s="1" t="str">
        <f ca="1">IFERROR(VLOOKUP(IF(BT23=TRUE,BT20,999),INDIRECT(VLOOKUP(IFERROR($C$23,999),小分類表!$A$5:$E$318,3,FALSE)),2,FALSE)&amp;" ","")</f>
        <v/>
      </c>
      <c r="CN23" s="1" t="str">
        <f ca="1">IFERROR(VLOOKUP(IF(BU23=TRUE,BU20,999),INDIRECT(VLOOKUP(IFERROR($C$23,999),小分類表!$A$5:$E$318,3,FALSE)),2,FALSE)&amp;" ","")</f>
        <v/>
      </c>
      <c r="CO23" s="1" t="str">
        <f ca="1">IFERROR(VLOOKUP(IF(BV23=TRUE,BV20,999),INDIRECT(VLOOKUP(IFERROR($C$23,999),小分類表!$A$5:$E$318,3,FALSE)),2,FALSE)&amp;" ","")</f>
        <v/>
      </c>
      <c r="CP23" s="1" t="str">
        <f ca="1">IFERROR(VLOOKUP(IF(BW23=TRUE,BW20,999),INDIRECT(VLOOKUP(IFERROR($C$23,999),小分類表!$A$5:$E$318,3,FALSE)),2,FALSE)&amp;" ","")</f>
        <v/>
      </c>
      <c r="CQ23" s="1" t="str">
        <f ca="1">IFERROR(VLOOKUP(IF(BX23=TRUE,BX20,999),INDIRECT(VLOOKUP(IFERROR($C$23,999),小分類表!$A$5:$E$318,3,FALSE)),2,FALSE)&amp;" ","")</f>
        <v/>
      </c>
      <c r="CR23" s="1" t="str">
        <f ca="1">IFERROR(VLOOKUP(IF(BY23=TRUE,BY20,999),INDIRECT(VLOOKUP(IFERROR($C$23,999),小分類表!$A$5:$E$318,3,FALSE)),2,FALSE)&amp;" ","")</f>
        <v/>
      </c>
      <c r="CS23" s="1" t="str">
        <f ca="1">IFERROR(VLOOKUP(IF(BZ23=TRUE,BZ20,999),INDIRECT(VLOOKUP(IFERROR($C$23,999),小分類表!$A$5:$E$318,3,FALSE)),2,FALSE)&amp;" ","")</f>
        <v/>
      </c>
      <c r="CT23" s="1" t="str">
        <f ca="1">IFERROR(VLOOKUP(IF(CA23=TRUE,CA20,999),INDIRECT(VLOOKUP(IFERROR($C$23,999),小分類表!$A$5:$E$318,3,FALSE)),2,FALSE)&amp;" ","")</f>
        <v/>
      </c>
      <c r="CU23" s="1" t="str">
        <f ca="1">IFERROR(VLOOKUP(IF(CB23=TRUE,CB20,999),INDIRECT(VLOOKUP(IFERROR($C$23,999),小分類表!$A$5:$E$318,3,FALSE)),2,FALSE)&amp;" ","")</f>
        <v/>
      </c>
      <c r="CV23" s="1" t="str">
        <f ca="1">IFERROR(VLOOKUP(IF(CC23=TRUE,CC20,999),INDIRECT(VLOOKUP(IFERROR($C$23,999),小分類表!$A$5:$E$318,3,FALSE)),2,FALSE)&amp;" ","")</f>
        <v/>
      </c>
      <c r="CW23" s="1" t="str">
        <f ca="1">IFERROR(VLOOKUP(IF(CD23=TRUE,CD20,999),INDIRECT(VLOOKUP(IFERROR($C$23,999),小分類表!$A$5:$E$318,3,FALSE)),2,FALSE)&amp;" ","")</f>
        <v/>
      </c>
      <c r="CX23" s="1" t="str">
        <f ca="1">IFERROR(VLOOKUP(IF(CE23=TRUE,CE20,999),INDIRECT(VLOOKUP(IFERROR($C$23,999),小分類表!$A$5:$E$318,3,FALSE)),2,FALSE)&amp;" ","")</f>
        <v/>
      </c>
      <c r="CY23" s="1" t="str">
        <f ca="1">IFERROR(VLOOKUP(IF(CF23=TRUE,CF20,999),INDIRECT(VLOOKUP(IFERROR($C$23,999),小分類表!$A$5:$E$318,3,FALSE)),2,FALSE)&amp;" ","")</f>
        <v/>
      </c>
      <c r="CZ23" s="1" t="str">
        <f ca="1">IFERROR(VLOOKUP(IF(CG23=TRUE,CG20,999),INDIRECT(VLOOKUP(IFERROR($C$23,999),小分類表!$A$5:$E$318,3,FALSE)),2,FALSE)&amp;" ","")</f>
        <v/>
      </c>
      <c r="DA23" s="1" t="str">
        <f ca="1">IFERROR(VLOOKUP(IF(CH23=TRUE,CH20,999),INDIRECT(VLOOKUP(IFERROR($C$23,999),小分類表!$A$5:$E$318,3,FALSE)),2,FALSE)&amp;" ","")</f>
        <v/>
      </c>
      <c r="DB23" s="1" t="str">
        <f ca="1">IFERROR(VLOOKUP(IF(CI23=TRUE,CI20,999),INDIRECT(VLOOKUP(IFERROR($C$23,999),小分類表!$A$5:$E$318,3,FALSE)),2,FALSE)&amp;" ","")</f>
        <v/>
      </c>
      <c r="DC23" s="1" t="str">
        <f ca="1">IFERROR(VLOOKUP(IF(CJ23=TRUE,CJ20,999),INDIRECT(VLOOKUP(IFERROR($C$23,999),小分類表!$A$5:$E$318,3,FALSE)),2,FALSE)&amp;" ","")</f>
        <v/>
      </c>
      <c r="DD23" s="1" t="str">
        <f ca="1">IFERROR(VLOOKUP(IF(CK23=TRUE,CK20,999),INDIRECT(VLOOKUP(IFERROR($C$23,999),小分類表!$A$5:$E$318,3,FALSE)),2,FALSE)&amp;" ","")</f>
        <v/>
      </c>
    </row>
    <row r="24" spans="1:108" ht="27.75" customHeight="1">
      <c r="A24" s="17">
        <v>4</v>
      </c>
      <c r="B24" s="44"/>
      <c r="C24" s="64"/>
      <c r="D24" s="71"/>
      <c r="E24" s="71"/>
      <c r="F24" s="71"/>
      <c r="G24" s="89" t="str">
        <f>IF(C24&lt;&gt;"",VLOOKUP(C24,$BM$8:$BN$35,2,FALSE),"")</f>
        <v/>
      </c>
      <c r="H24" s="93"/>
      <c r="I24" s="93"/>
      <c r="J24" s="93"/>
      <c r="K24" s="93"/>
      <c r="L24" s="93"/>
      <c r="M24" s="117"/>
      <c r="N24" s="127"/>
      <c r="O24" s="127"/>
      <c r="P24" s="127"/>
      <c r="Q24" s="127"/>
      <c r="R24" s="127"/>
      <c r="S24" s="127"/>
      <c r="T24" s="127"/>
      <c r="U24" s="127"/>
      <c r="V24" s="127"/>
      <c r="W24" s="127"/>
      <c r="X24" s="127"/>
      <c r="Y24" s="127"/>
      <c r="Z24" s="127"/>
      <c r="AA24" s="127"/>
      <c r="AB24" s="127"/>
      <c r="AC24" s="127"/>
      <c r="AD24" s="127"/>
      <c r="AE24" s="127"/>
      <c r="AF24" s="220"/>
      <c r="AG24" s="224"/>
      <c r="AH24" s="224"/>
      <c r="AI24" s="235"/>
      <c r="AJ24" s="235"/>
      <c r="AK24" s="235"/>
      <c r="AL24" s="235"/>
      <c r="AM24" s="235"/>
      <c r="AN24" s="235"/>
      <c r="AO24" s="235"/>
      <c r="AP24" s="235"/>
      <c r="AQ24" s="235"/>
      <c r="AR24" s="235"/>
      <c r="AS24" s="235"/>
      <c r="AT24" s="235"/>
      <c r="AU24" s="235"/>
      <c r="AV24" s="235"/>
      <c r="AW24" s="235"/>
      <c r="AX24" s="275"/>
      <c r="AY24" s="276"/>
      <c r="AZ24" s="283"/>
      <c r="BA24" s="283"/>
      <c r="BB24" s="283"/>
      <c r="BC24" s="283"/>
      <c r="BD24" s="283"/>
      <c r="BE24" s="283"/>
      <c r="BF24" s="283"/>
      <c r="BG24" s="316"/>
      <c r="BH24" s="330"/>
      <c r="BI24" s="330"/>
      <c r="BJ24" s="330"/>
      <c r="BK24" s="330"/>
      <c r="BM24" s="337">
        <v>402</v>
      </c>
      <c r="BN24" s="340" t="s">
        <v>618</v>
      </c>
      <c r="BS24" s="344">
        <f>C24</f>
        <v>0</v>
      </c>
      <c r="BT24" s="1" t="b">
        <v>0</v>
      </c>
      <c r="BU24" s="1" t="b">
        <v>0</v>
      </c>
      <c r="BV24" s="1" t="b">
        <v>0</v>
      </c>
      <c r="BW24" s="1" t="b">
        <v>0</v>
      </c>
      <c r="BX24" s="1" t="b">
        <v>0</v>
      </c>
      <c r="BY24" s="1" t="b">
        <v>0</v>
      </c>
      <c r="BZ24" s="1" t="b">
        <v>0</v>
      </c>
      <c r="CA24" s="1" t="b">
        <v>0</v>
      </c>
      <c r="CB24" s="1" t="b">
        <v>0</v>
      </c>
      <c r="CC24" s="1" t="b">
        <v>0</v>
      </c>
      <c r="CD24" s="1" t="b">
        <v>0</v>
      </c>
      <c r="CE24" s="1" t="b">
        <v>0</v>
      </c>
      <c r="CF24" s="1" t="b">
        <v>0</v>
      </c>
      <c r="CG24" s="1" t="b">
        <v>0</v>
      </c>
      <c r="CH24" s="1" t="b">
        <v>0</v>
      </c>
      <c r="CI24" s="1" t="b">
        <v>0</v>
      </c>
      <c r="CJ24" s="1" t="b">
        <v>0</v>
      </c>
      <c r="CK24" s="1" t="b">
        <v>0</v>
      </c>
      <c r="CM24" s="1" t="str">
        <f ca="1">IFERROR(VLOOKUP(IF(BT24=TRUE,BT20,999),INDIRECT(VLOOKUP(IFERROR($C$24,999),小分類表!$A$5:$E$318,3,FALSE)),2,FALSE)&amp;" ","")</f>
        <v/>
      </c>
      <c r="CN24" s="1" t="str">
        <f ca="1">IFERROR(VLOOKUP(IF(BU24=TRUE,BU20,999),INDIRECT(VLOOKUP(IFERROR($C$24,999),小分類表!$A$5:$E$318,3,FALSE)),2,FALSE)&amp;" ","")</f>
        <v/>
      </c>
      <c r="CO24" s="1" t="str">
        <f ca="1">IFERROR(VLOOKUP(IF(BV24=TRUE,BV20,999),INDIRECT(VLOOKUP(IFERROR($C$24,999),小分類表!$A$5:$E$318,3,FALSE)),2,FALSE)&amp;" ","")</f>
        <v/>
      </c>
      <c r="CP24" s="1" t="str">
        <f ca="1">IFERROR(VLOOKUP(IF(BW24=TRUE,BW20,999),INDIRECT(VLOOKUP(IFERROR($C$24,999),小分類表!$A$5:$E$318,3,FALSE)),2,FALSE)&amp;" ","")</f>
        <v/>
      </c>
      <c r="CQ24" s="1" t="str">
        <f ca="1">IFERROR(VLOOKUP(IF(BX24=TRUE,BX20,999),INDIRECT(VLOOKUP(IFERROR($C$24,999),小分類表!$A$5:$E$318,3,FALSE)),2,FALSE)&amp;" ","")</f>
        <v/>
      </c>
      <c r="CR24" s="1" t="str">
        <f ca="1">IFERROR(VLOOKUP(IF(BY24=TRUE,BY20,999),INDIRECT(VLOOKUP(IFERROR($C$24,999),小分類表!$A$5:$E$318,3,FALSE)),2,FALSE)&amp;" ","")</f>
        <v/>
      </c>
      <c r="CS24" s="1" t="str">
        <f ca="1">IFERROR(VLOOKUP(IF(BZ24=TRUE,BZ20,999),INDIRECT(VLOOKUP(IFERROR($C$24,999),小分類表!$A$5:$E$318,3,FALSE)),2,FALSE)&amp;" ","")</f>
        <v/>
      </c>
      <c r="CT24" s="1" t="str">
        <f ca="1">IFERROR(VLOOKUP(IF(CA24=TRUE,CA20,999),INDIRECT(VLOOKUP(IFERROR($C$24,999),小分類表!$A$5:$E$318,3,FALSE)),2,FALSE)&amp;" ","")</f>
        <v/>
      </c>
      <c r="CU24" s="1" t="str">
        <f ca="1">IFERROR(VLOOKUP(IF(CB24=TRUE,CB20,999),INDIRECT(VLOOKUP(IFERROR($C$24,999),小分類表!$A$5:$E$318,3,FALSE)),2,FALSE)&amp;" ","")</f>
        <v/>
      </c>
      <c r="CV24" s="1" t="str">
        <f ca="1">IFERROR(VLOOKUP(IF(CC24=TRUE,CC20,999),INDIRECT(VLOOKUP(IFERROR($C$24,999),小分類表!$A$5:$E$318,3,FALSE)),2,FALSE)&amp;" ","")</f>
        <v/>
      </c>
      <c r="CW24" s="1" t="str">
        <f ca="1">IFERROR(VLOOKUP(IF(CD24=TRUE,CD20,999),INDIRECT(VLOOKUP(IFERROR($C$24,999),小分類表!$A$5:$E$318,3,FALSE)),2,FALSE)&amp;" ","")</f>
        <v/>
      </c>
      <c r="CX24" s="1" t="str">
        <f ca="1">IFERROR(VLOOKUP(IF(CE24=TRUE,CE20,999),INDIRECT(VLOOKUP(IFERROR($C$24,999),小分類表!$A$5:$E$318,3,FALSE)),2,FALSE)&amp;" ","")</f>
        <v/>
      </c>
      <c r="CY24" s="1" t="str">
        <f ca="1">IFERROR(VLOOKUP(IF(CF24=TRUE,CF20,999),INDIRECT(VLOOKUP(IFERROR($C$24,999),小分類表!$A$5:$E$318,3,FALSE)),2,FALSE)&amp;" ","")</f>
        <v/>
      </c>
      <c r="CZ24" s="1" t="str">
        <f ca="1">IFERROR(VLOOKUP(IF(CG24=TRUE,CG20,999),INDIRECT(VLOOKUP(IFERROR($C$24,999),小分類表!$A$5:$E$318,3,FALSE)),2,FALSE)&amp;" ","")</f>
        <v/>
      </c>
      <c r="DA24" s="1" t="str">
        <f ca="1">IFERROR(VLOOKUP(IF(CH24=TRUE,CH20,999),INDIRECT(VLOOKUP(IFERROR($C$24,999),小分類表!$A$5:$E$318,3,FALSE)),2,FALSE)&amp;" ","")</f>
        <v/>
      </c>
      <c r="DB24" s="1" t="str">
        <f ca="1">IFERROR(VLOOKUP(IF(CI24=TRUE,CI20,999),INDIRECT(VLOOKUP(IFERROR($C$24,999),小分類表!$A$5:$E$318,3,FALSE)),2,FALSE)&amp;" ","")</f>
        <v/>
      </c>
      <c r="DC24" s="1" t="str">
        <f ca="1">IFERROR(VLOOKUP(IF(CJ24=TRUE,CJ20,999),INDIRECT(VLOOKUP(IFERROR($C$24,999),小分類表!$A$5:$E$318,3,FALSE)),2,FALSE)&amp;" ","")</f>
        <v/>
      </c>
      <c r="DD24" s="1" t="str">
        <f ca="1">IFERROR(VLOOKUP(IF(CK24=TRUE,CK20,999),INDIRECT(VLOOKUP(IFERROR($C$24,999),小分類表!$A$5:$E$318,3,FALSE)),2,FALSE)&amp;" ","")</f>
        <v/>
      </c>
    </row>
    <row r="25" spans="1:108" ht="15" customHeight="1">
      <c r="A25" s="18" t="s">
        <v>42</v>
      </c>
      <c r="B25" s="45"/>
      <c r="C25" s="45"/>
      <c r="D25" s="45"/>
      <c r="E25" s="45"/>
      <c r="F25" s="45"/>
      <c r="G25" s="90"/>
      <c r="H25" s="94" t="s">
        <v>586</v>
      </c>
      <c r="I25" s="94"/>
      <c r="J25" s="94"/>
      <c r="K25" s="94"/>
      <c r="L25" s="94"/>
      <c r="M25" s="94"/>
      <c r="N25" s="128" t="s">
        <v>288</v>
      </c>
      <c r="O25" s="128"/>
      <c r="P25" s="128"/>
      <c r="Q25" s="128"/>
      <c r="R25" s="128"/>
      <c r="S25" s="128" t="s">
        <v>88</v>
      </c>
      <c r="T25" s="128"/>
      <c r="U25" s="128"/>
      <c r="V25" s="128"/>
      <c r="W25" s="128"/>
      <c r="X25" s="128"/>
      <c r="Y25" s="128"/>
      <c r="Z25" s="189" t="s">
        <v>481</v>
      </c>
      <c r="AA25" s="197"/>
      <c r="AB25" s="197"/>
      <c r="AC25" s="197"/>
      <c r="AD25" s="197"/>
      <c r="AE25" s="197"/>
      <c r="AF25" s="197"/>
      <c r="AG25" s="197"/>
      <c r="AH25" s="227"/>
      <c r="AI25" s="236"/>
      <c r="AJ25" s="242"/>
      <c r="AK25" s="242"/>
      <c r="AL25" s="242"/>
      <c r="AM25" s="242"/>
      <c r="AN25" s="242"/>
      <c r="AO25" s="242"/>
      <c r="AP25" s="242"/>
      <c r="AQ25" s="242"/>
      <c r="AR25" s="242"/>
      <c r="AS25" s="242"/>
      <c r="AT25" s="242"/>
      <c r="AU25" s="242"/>
      <c r="AV25" s="242"/>
      <c r="AW25" s="242"/>
      <c r="AX25" s="242"/>
      <c r="AY25" s="242"/>
      <c r="AZ25" s="242"/>
      <c r="BA25" s="242"/>
      <c r="BB25" s="242"/>
      <c r="BC25" s="242"/>
      <c r="BD25" s="242"/>
      <c r="BE25" s="242"/>
      <c r="BF25" s="242"/>
      <c r="BG25" s="317"/>
      <c r="BH25" s="331"/>
      <c r="BI25" s="331"/>
      <c r="BJ25" s="331"/>
      <c r="BK25" s="331"/>
      <c r="BM25" s="337">
        <v>403</v>
      </c>
      <c r="BN25" s="340" t="s">
        <v>628</v>
      </c>
    </row>
    <row r="26" spans="1:108" ht="9.9499999999999993" customHeight="1">
      <c r="A26" s="19"/>
      <c r="B26" s="46"/>
      <c r="C26" s="46"/>
      <c r="D26" s="46"/>
      <c r="E26" s="46"/>
      <c r="F26" s="46"/>
      <c r="G26" s="91"/>
      <c r="H26" s="95"/>
      <c r="I26" s="100"/>
      <c r="J26" s="100"/>
      <c r="K26" s="100"/>
      <c r="L26" s="100"/>
      <c r="M26" s="118"/>
      <c r="N26" s="95"/>
      <c r="O26" s="100"/>
      <c r="P26" s="100"/>
      <c r="Q26" s="100"/>
      <c r="R26" s="118"/>
      <c r="S26" s="150">
        <f>H26+N26</f>
        <v>0</v>
      </c>
      <c r="T26" s="153"/>
      <c r="U26" s="153"/>
      <c r="V26" s="153"/>
      <c r="W26" s="153"/>
      <c r="X26" s="153"/>
      <c r="Y26" s="170"/>
      <c r="Z26" s="190">
        <f>ROUND('様式6の2（決算等）'!F10+'様式6の2（決算等）'!F19,-3)/1000</f>
        <v>0</v>
      </c>
      <c r="AA26" s="198"/>
      <c r="AB26" s="198"/>
      <c r="AC26" s="198"/>
      <c r="AD26" s="198"/>
      <c r="AE26" s="198"/>
      <c r="AF26" s="198"/>
      <c r="AG26" s="225" t="s">
        <v>34</v>
      </c>
      <c r="AH26" s="228"/>
      <c r="AI26" s="237"/>
      <c r="AJ26" s="243"/>
      <c r="AK26" s="243"/>
      <c r="AL26" s="243"/>
      <c r="AM26" s="243"/>
      <c r="AN26" s="243"/>
      <c r="AO26" s="243"/>
      <c r="AP26" s="243"/>
      <c r="AQ26" s="243"/>
      <c r="AR26" s="243"/>
      <c r="AS26" s="243"/>
      <c r="AT26" s="243"/>
      <c r="AU26" s="243"/>
      <c r="AV26" s="243"/>
      <c r="AW26" s="243"/>
      <c r="AX26" s="243"/>
      <c r="AY26" s="243"/>
      <c r="AZ26" s="243"/>
      <c r="BA26" s="243"/>
      <c r="BB26" s="243"/>
      <c r="BC26" s="243"/>
      <c r="BD26" s="243"/>
      <c r="BE26" s="243"/>
      <c r="BF26" s="243"/>
      <c r="BG26" s="318"/>
      <c r="BH26" s="331"/>
      <c r="BI26" s="331"/>
      <c r="BJ26" s="331"/>
      <c r="BK26" s="331"/>
      <c r="BM26" s="337">
        <v>404</v>
      </c>
      <c r="BN26" s="340" t="s">
        <v>23</v>
      </c>
      <c r="BY26" s="345" t="s">
        <v>684</v>
      </c>
      <c r="BZ26" s="351" t="b">
        <v>0</v>
      </c>
    </row>
    <row r="27" spans="1:108" ht="9.9499999999999993" customHeight="1">
      <c r="A27" s="19"/>
      <c r="B27" s="46"/>
      <c r="C27" s="46"/>
      <c r="D27" s="46"/>
      <c r="E27" s="46"/>
      <c r="F27" s="46"/>
      <c r="G27" s="91"/>
      <c r="H27" s="96"/>
      <c r="I27" s="101"/>
      <c r="J27" s="101"/>
      <c r="K27" s="101"/>
      <c r="L27" s="101"/>
      <c r="M27" s="119"/>
      <c r="N27" s="96"/>
      <c r="O27" s="101"/>
      <c r="P27" s="101"/>
      <c r="Q27" s="101"/>
      <c r="R27" s="119"/>
      <c r="S27" s="151"/>
      <c r="T27" s="154"/>
      <c r="U27" s="154"/>
      <c r="V27" s="154"/>
      <c r="W27" s="154"/>
      <c r="X27" s="154"/>
      <c r="Y27" s="171"/>
      <c r="Z27" s="191"/>
      <c r="AA27" s="199"/>
      <c r="AB27" s="199"/>
      <c r="AC27" s="199"/>
      <c r="AD27" s="199"/>
      <c r="AE27" s="199"/>
      <c r="AF27" s="199"/>
      <c r="AG27" s="225"/>
      <c r="AH27" s="228"/>
      <c r="AI27" s="237"/>
      <c r="AJ27" s="243"/>
      <c r="AK27" s="243"/>
      <c r="AL27" s="243"/>
      <c r="AM27" s="243"/>
      <c r="AN27" s="243"/>
      <c r="AO27" s="243"/>
      <c r="AP27" s="243"/>
      <c r="AQ27" s="243"/>
      <c r="AR27" s="243"/>
      <c r="AS27" s="243"/>
      <c r="AT27" s="243"/>
      <c r="AU27" s="243"/>
      <c r="AV27" s="243"/>
      <c r="AW27" s="243"/>
      <c r="AX27" s="243"/>
      <c r="AY27" s="243"/>
      <c r="AZ27" s="243"/>
      <c r="BA27" s="243"/>
      <c r="BB27" s="243"/>
      <c r="BC27" s="243"/>
      <c r="BD27" s="243"/>
      <c r="BE27" s="243"/>
      <c r="BF27" s="243"/>
      <c r="BG27" s="318"/>
      <c r="BH27" s="331"/>
      <c r="BI27" s="331"/>
      <c r="BJ27" s="331"/>
      <c r="BK27" s="331"/>
      <c r="BM27" s="337">
        <v>405</v>
      </c>
      <c r="BN27" s="340" t="s">
        <v>574</v>
      </c>
      <c r="BY27" s="346"/>
    </row>
    <row r="28" spans="1:108" ht="9.9499999999999993" customHeight="1">
      <c r="A28" s="20"/>
      <c r="B28" s="47"/>
      <c r="C28" s="47"/>
      <c r="D28" s="47"/>
      <c r="E28" s="47"/>
      <c r="F28" s="47"/>
      <c r="G28" s="92"/>
      <c r="H28" s="97"/>
      <c r="I28" s="102"/>
      <c r="J28" s="102"/>
      <c r="K28" s="102"/>
      <c r="L28" s="102"/>
      <c r="M28" s="120"/>
      <c r="N28" s="97"/>
      <c r="O28" s="102"/>
      <c r="P28" s="102"/>
      <c r="Q28" s="102"/>
      <c r="R28" s="120"/>
      <c r="S28" s="152"/>
      <c r="T28" s="155"/>
      <c r="U28" s="155"/>
      <c r="V28" s="155"/>
      <c r="W28" s="155"/>
      <c r="X28" s="155"/>
      <c r="Y28" s="172"/>
      <c r="Z28" s="192"/>
      <c r="AA28" s="200"/>
      <c r="AB28" s="200"/>
      <c r="AC28" s="200"/>
      <c r="AD28" s="200"/>
      <c r="AE28" s="200"/>
      <c r="AF28" s="200"/>
      <c r="AG28" s="225"/>
      <c r="AH28" s="228"/>
      <c r="AI28" s="238"/>
      <c r="AJ28" s="244"/>
      <c r="AK28" s="244"/>
      <c r="AL28" s="244"/>
      <c r="AM28" s="244"/>
      <c r="AN28" s="244"/>
      <c r="AO28" s="244"/>
      <c r="AP28" s="244"/>
      <c r="AQ28" s="244"/>
      <c r="AR28" s="244"/>
      <c r="AS28" s="244"/>
      <c r="AT28" s="244"/>
      <c r="AU28" s="244"/>
      <c r="AV28" s="244"/>
      <c r="AW28" s="244"/>
      <c r="AX28" s="244"/>
      <c r="AY28" s="244"/>
      <c r="AZ28" s="244"/>
      <c r="BA28" s="244"/>
      <c r="BB28" s="244"/>
      <c r="BC28" s="244"/>
      <c r="BD28" s="244"/>
      <c r="BE28" s="244"/>
      <c r="BF28" s="244"/>
      <c r="BG28" s="319"/>
      <c r="BH28" s="331"/>
      <c r="BI28" s="331"/>
      <c r="BJ28" s="331"/>
      <c r="BK28" s="331"/>
      <c r="BM28" s="337">
        <v>406</v>
      </c>
      <c r="BN28" s="340" t="s">
        <v>630</v>
      </c>
      <c r="BY28" s="346"/>
    </row>
    <row r="29" spans="1:108" ht="15" customHeight="1">
      <c r="A29" s="21" t="s">
        <v>487</v>
      </c>
      <c r="B29" s="48"/>
      <c r="C29" s="48"/>
      <c r="D29" s="48"/>
      <c r="E29" s="48"/>
      <c r="F29" s="48"/>
      <c r="G29" s="48"/>
      <c r="H29" s="48"/>
      <c r="I29" s="48"/>
      <c r="J29" s="48"/>
      <c r="K29" s="48"/>
      <c r="L29" s="48"/>
      <c r="M29" s="43"/>
      <c r="N29" s="129" t="s">
        <v>587</v>
      </c>
      <c r="O29" s="48"/>
      <c r="P29" s="48"/>
      <c r="Q29" s="48"/>
      <c r="R29" s="48"/>
      <c r="S29" s="48"/>
      <c r="T29" s="48"/>
      <c r="U29" s="48"/>
      <c r="V29" s="48"/>
      <c r="W29" s="48"/>
      <c r="X29" s="48"/>
      <c r="Y29" s="43"/>
      <c r="Z29" s="193" t="s">
        <v>744</v>
      </c>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84" t="s">
        <v>102</v>
      </c>
      <c r="BB29" s="288"/>
      <c r="BC29" s="288"/>
      <c r="BD29" s="288"/>
      <c r="BE29" s="288"/>
      <c r="BF29" s="288"/>
      <c r="BG29" s="320"/>
      <c r="BH29" s="331"/>
      <c r="BI29" s="331"/>
      <c r="BJ29" s="331"/>
      <c r="BK29" s="331"/>
      <c r="BM29" s="337">
        <v>407</v>
      </c>
      <c r="BN29" s="340" t="s">
        <v>631</v>
      </c>
      <c r="BS29" s="346"/>
      <c r="BT29" s="346"/>
      <c r="BU29" s="346"/>
      <c r="BY29" s="346" t="s">
        <v>686</v>
      </c>
    </row>
    <row r="30" spans="1:108" ht="12.6" customHeight="1">
      <c r="A30" s="22"/>
      <c r="B30" s="49"/>
      <c r="C30" s="49"/>
      <c r="D30" s="49"/>
      <c r="E30" s="49"/>
      <c r="F30" s="49"/>
      <c r="G30" s="49"/>
      <c r="H30" s="49"/>
      <c r="I30" s="49"/>
      <c r="J30" s="49"/>
      <c r="K30" s="115" t="s">
        <v>2</v>
      </c>
      <c r="L30" s="115"/>
      <c r="M30" s="115"/>
      <c r="N30" s="130"/>
      <c r="O30" s="139"/>
      <c r="P30" s="144" t="s">
        <v>219</v>
      </c>
      <c r="Q30" s="144"/>
      <c r="R30" s="144"/>
      <c r="S30" s="144"/>
      <c r="T30" s="139"/>
      <c r="U30" s="139"/>
      <c r="V30" s="144" t="s">
        <v>589</v>
      </c>
      <c r="W30" s="144"/>
      <c r="X30" s="144"/>
      <c r="Y30" s="173"/>
      <c r="Z30" s="52"/>
      <c r="AA30" s="52"/>
      <c r="AB30" s="52"/>
      <c r="AC30" s="52"/>
      <c r="AD30" s="52"/>
      <c r="AE30" s="52"/>
      <c r="AF30" s="52"/>
      <c r="AG30" s="52"/>
      <c r="AH30" s="229"/>
      <c r="AI30" s="52"/>
      <c r="AJ30" s="52"/>
      <c r="AK30" s="52"/>
      <c r="AL30" s="52"/>
      <c r="AM30" s="52"/>
      <c r="AN30" s="52"/>
      <c r="AO30" s="52"/>
      <c r="AP30" s="52"/>
      <c r="AQ30" s="229"/>
      <c r="AR30" s="52"/>
      <c r="AS30" s="52"/>
      <c r="AT30" s="52"/>
      <c r="AU30" s="52"/>
      <c r="AV30" s="52"/>
      <c r="AW30" s="52"/>
      <c r="AX30" s="52"/>
      <c r="AY30" s="52"/>
      <c r="AZ30" s="229"/>
      <c r="BA30" s="285"/>
      <c r="BB30" s="289"/>
      <c r="BC30" s="289"/>
      <c r="BD30" s="289"/>
      <c r="BE30" s="289"/>
      <c r="BF30" s="289"/>
      <c r="BG30" s="321"/>
      <c r="BH30" s="331"/>
      <c r="BI30" s="331"/>
      <c r="BJ30" s="331"/>
      <c r="BK30" s="331"/>
      <c r="BM30" s="337">
        <v>408</v>
      </c>
      <c r="BN30" s="340" t="s">
        <v>632</v>
      </c>
      <c r="BS30" s="345" t="s">
        <v>62</v>
      </c>
      <c r="BT30" s="345" t="b">
        <v>0</v>
      </c>
      <c r="BU30" s="345" t="b">
        <v>0</v>
      </c>
      <c r="BY30" s="345" t="s">
        <v>687</v>
      </c>
      <c r="BZ30" s="351" t="b">
        <v>0</v>
      </c>
    </row>
    <row r="31" spans="1:108" ht="12.6" customHeight="1">
      <c r="A31" s="23"/>
      <c r="B31" s="50"/>
      <c r="C31" s="50"/>
      <c r="D31" s="50"/>
      <c r="E31" s="50"/>
      <c r="F31" s="50"/>
      <c r="G31" s="50"/>
      <c r="H31" s="50"/>
      <c r="I31" s="50"/>
      <c r="J31" s="50"/>
      <c r="K31" s="52"/>
      <c r="L31" s="52"/>
      <c r="M31" s="52"/>
      <c r="N31" s="131"/>
      <c r="O31" s="140"/>
      <c r="P31" s="145"/>
      <c r="Q31" s="145"/>
      <c r="R31" s="145"/>
      <c r="S31" s="145"/>
      <c r="T31" s="140"/>
      <c r="U31" s="140"/>
      <c r="V31" s="145"/>
      <c r="W31" s="145"/>
      <c r="X31" s="145"/>
      <c r="Y31" s="104"/>
      <c r="Z31" s="80"/>
      <c r="AA31" s="80"/>
      <c r="AB31" s="80"/>
      <c r="AC31" s="80"/>
      <c r="AD31" s="80"/>
      <c r="AE31" s="80"/>
      <c r="AF31" s="80"/>
      <c r="AG31" s="80"/>
      <c r="AH31" s="230"/>
      <c r="AI31" s="80"/>
      <c r="AJ31" s="80"/>
      <c r="AK31" s="80"/>
      <c r="AL31" s="80"/>
      <c r="AM31" s="80"/>
      <c r="AN31" s="80"/>
      <c r="AO31" s="80"/>
      <c r="AP31" s="80"/>
      <c r="AQ31" s="230"/>
      <c r="AR31" s="80"/>
      <c r="AS31" s="80"/>
      <c r="AT31" s="80"/>
      <c r="AU31" s="80"/>
      <c r="AV31" s="80"/>
      <c r="AW31" s="80"/>
      <c r="AX31" s="80"/>
      <c r="AY31" s="80"/>
      <c r="AZ31" s="230"/>
      <c r="BA31" s="286"/>
      <c r="BB31" s="290"/>
      <c r="BC31" s="290"/>
      <c r="BD31" s="290"/>
      <c r="BE31" s="290"/>
      <c r="BF31" s="290"/>
      <c r="BG31" s="322"/>
      <c r="BH31" s="331"/>
      <c r="BI31" s="331"/>
      <c r="BJ31" s="331"/>
      <c r="BK31" s="331"/>
      <c r="BM31" s="337">
        <v>409</v>
      </c>
      <c r="BN31" s="340" t="s">
        <v>635</v>
      </c>
      <c r="BS31" s="346"/>
      <c r="BT31" s="346" t="b">
        <v>0</v>
      </c>
      <c r="BU31" s="346" t="b">
        <v>0</v>
      </c>
      <c r="BY31" s="345" t="s">
        <v>688</v>
      </c>
      <c r="BZ31" s="351" t="b">
        <v>0</v>
      </c>
    </row>
    <row r="32" spans="1:108" ht="15" customHeight="1">
      <c r="A32" s="21" t="s">
        <v>134</v>
      </c>
      <c r="B32" s="48"/>
      <c r="C32" s="48"/>
      <c r="D32" s="48"/>
      <c r="E32" s="48"/>
      <c r="F32" s="48"/>
      <c r="G32" s="48"/>
      <c r="H32" s="48"/>
      <c r="I32" s="48"/>
      <c r="J32" s="48"/>
      <c r="K32" s="48"/>
      <c r="L32" s="48"/>
      <c r="M32" s="43"/>
      <c r="N32" s="132" t="s">
        <v>33</v>
      </c>
      <c r="O32" s="141"/>
      <c r="P32" s="141"/>
      <c r="Q32" s="141"/>
      <c r="R32" s="141"/>
      <c r="S32" s="141"/>
      <c r="T32" s="141"/>
      <c r="U32" s="141"/>
      <c r="V32" s="141"/>
      <c r="W32" s="141"/>
      <c r="X32" s="141"/>
      <c r="Y32" s="174"/>
      <c r="Z32" s="80"/>
      <c r="AA32" s="80"/>
      <c r="AB32" s="80"/>
      <c r="AC32" s="80"/>
      <c r="AD32" s="80"/>
      <c r="AE32" s="80"/>
      <c r="AF32" s="80"/>
      <c r="AG32" s="80"/>
      <c r="AH32" s="230"/>
      <c r="AI32" s="80"/>
      <c r="AJ32" s="80"/>
      <c r="AK32" s="80"/>
      <c r="AL32" s="80"/>
      <c r="AM32" s="80"/>
      <c r="AN32" s="80"/>
      <c r="AO32" s="80"/>
      <c r="AP32" s="80"/>
      <c r="AQ32" s="230"/>
      <c r="AR32" s="80"/>
      <c r="AS32" s="80"/>
      <c r="AT32" s="80"/>
      <c r="AU32" s="80"/>
      <c r="AV32" s="80"/>
      <c r="AW32" s="80"/>
      <c r="AX32" s="80"/>
      <c r="AY32" s="80"/>
      <c r="AZ32" s="230"/>
      <c r="BA32" s="286"/>
      <c r="BB32" s="290"/>
      <c r="BC32" s="290"/>
      <c r="BD32" s="290"/>
      <c r="BE32" s="290"/>
      <c r="BF32" s="290"/>
      <c r="BG32" s="322"/>
      <c r="BH32" s="331"/>
      <c r="BI32" s="331"/>
      <c r="BJ32" s="331"/>
      <c r="BK32" s="331"/>
      <c r="BM32" s="337">
        <v>410</v>
      </c>
      <c r="BN32" s="340" t="s">
        <v>637</v>
      </c>
      <c r="BS32" s="345" t="s">
        <v>59</v>
      </c>
      <c r="BT32" s="345" t="b">
        <v>0</v>
      </c>
      <c r="BU32" s="345" t="b">
        <v>0</v>
      </c>
      <c r="BY32" s="345" t="s">
        <v>521</v>
      </c>
      <c r="BZ32" s="351" t="b">
        <v>0</v>
      </c>
    </row>
    <row r="33" spans="1:108" ht="12.95" customHeight="1">
      <c r="A33" s="24"/>
      <c r="B33" s="51"/>
      <c r="C33" s="65" t="s">
        <v>152</v>
      </c>
      <c r="D33" s="65"/>
      <c r="E33" s="65"/>
      <c r="F33" s="65"/>
      <c r="G33" s="51"/>
      <c r="H33" s="51"/>
      <c r="I33" s="103" t="s">
        <v>98</v>
      </c>
      <c r="J33" s="112"/>
      <c r="K33" s="112"/>
      <c r="L33" s="112"/>
      <c r="M33" s="112"/>
      <c r="N33" s="133"/>
      <c r="O33" s="133"/>
      <c r="P33" s="133"/>
      <c r="Q33" s="146"/>
      <c r="R33" s="83" t="s">
        <v>588</v>
      </c>
      <c r="S33" s="83"/>
      <c r="T33" s="83"/>
      <c r="U33" s="83"/>
      <c r="V33" s="83"/>
      <c r="W33" s="83"/>
      <c r="X33" s="83"/>
      <c r="Y33" s="175"/>
      <c r="Z33" s="80"/>
      <c r="AA33" s="80"/>
      <c r="AB33" s="80"/>
      <c r="AC33" s="80"/>
      <c r="AD33" s="80"/>
      <c r="AE33" s="80"/>
      <c r="AF33" s="80"/>
      <c r="AG33" s="80"/>
      <c r="AH33" s="230"/>
      <c r="AI33" s="80"/>
      <c r="AJ33" s="80"/>
      <c r="AK33" s="80"/>
      <c r="AL33" s="80"/>
      <c r="AM33" s="80"/>
      <c r="AN33" s="80"/>
      <c r="AO33" s="80"/>
      <c r="AP33" s="80"/>
      <c r="AQ33" s="230"/>
      <c r="AR33" s="80"/>
      <c r="AS33" s="80"/>
      <c r="AT33" s="80"/>
      <c r="AU33" s="80"/>
      <c r="AV33" s="80"/>
      <c r="AW33" s="80"/>
      <c r="AX33" s="80"/>
      <c r="AY33" s="80"/>
      <c r="AZ33" s="230"/>
      <c r="BA33" s="286"/>
      <c r="BB33" s="290"/>
      <c r="BC33" s="290"/>
      <c r="BD33" s="290"/>
      <c r="BE33" s="290"/>
      <c r="BF33" s="290"/>
      <c r="BG33" s="322"/>
      <c r="BH33" s="331"/>
      <c r="BI33" s="331"/>
      <c r="BJ33" s="331"/>
      <c r="BK33" s="331"/>
      <c r="BM33" s="337">
        <v>411</v>
      </c>
      <c r="BN33" s="340" t="s">
        <v>638</v>
      </c>
      <c r="BS33" s="346"/>
      <c r="BT33" s="346"/>
      <c r="BU33" s="346"/>
    </row>
    <row r="34" spans="1:108" ht="12.95" customHeight="1">
      <c r="A34" s="24"/>
      <c r="B34" s="51"/>
      <c r="C34" s="65"/>
      <c r="D34" s="65"/>
      <c r="E34" s="65"/>
      <c r="F34" s="65"/>
      <c r="G34" s="51"/>
      <c r="H34" s="51"/>
      <c r="I34" s="104"/>
      <c r="J34" s="113"/>
      <c r="K34" s="113"/>
      <c r="L34" s="113"/>
      <c r="M34" s="113"/>
      <c r="N34" s="134"/>
      <c r="O34" s="134"/>
      <c r="P34" s="134"/>
      <c r="Q34" s="131"/>
      <c r="R34" s="149"/>
      <c r="S34" s="149"/>
      <c r="T34" s="149"/>
      <c r="U34" s="149"/>
      <c r="V34" s="149"/>
      <c r="W34" s="149"/>
      <c r="X34" s="149"/>
      <c r="Y34" s="176"/>
      <c r="Z34" s="80"/>
      <c r="AA34" s="80"/>
      <c r="AB34" s="80"/>
      <c r="AC34" s="80"/>
      <c r="AD34" s="80"/>
      <c r="AE34" s="80"/>
      <c r="AF34" s="80"/>
      <c r="AG34" s="80"/>
      <c r="AH34" s="230"/>
      <c r="AI34" s="80"/>
      <c r="AJ34" s="80"/>
      <c r="AK34" s="80"/>
      <c r="AL34" s="80"/>
      <c r="AM34" s="80"/>
      <c r="AN34" s="80"/>
      <c r="AO34" s="80"/>
      <c r="AP34" s="80"/>
      <c r="AQ34" s="230"/>
      <c r="AR34" s="80"/>
      <c r="AS34" s="80"/>
      <c r="AT34" s="80"/>
      <c r="AU34" s="80"/>
      <c r="AV34" s="80"/>
      <c r="AW34" s="80"/>
      <c r="AX34" s="80"/>
      <c r="AY34" s="80"/>
      <c r="AZ34" s="230"/>
      <c r="BA34" s="286"/>
      <c r="BB34" s="290"/>
      <c r="BC34" s="290"/>
      <c r="BD34" s="290"/>
      <c r="BE34" s="290"/>
      <c r="BF34" s="290"/>
      <c r="BG34" s="322"/>
      <c r="BM34" s="337">
        <v>412</v>
      </c>
      <c r="BN34" s="340" t="s">
        <v>167</v>
      </c>
      <c r="BT34" s="1" t="b">
        <v>0</v>
      </c>
      <c r="BU34" s="1" t="b">
        <v>0</v>
      </c>
    </row>
    <row r="35" spans="1:108" ht="15" customHeight="1">
      <c r="A35" s="21" t="s">
        <v>519</v>
      </c>
      <c r="B35" s="48"/>
      <c r="C35" s="48"/>
      <c r="D35" s="48"/>
      <c r="E35" s="48"/>
      <c r="F35" s="48"/>
      <c r="G35" s="48"/>
      <c r="H35" s="48"/>
      <c r="I35" s="48"/>
      <c r="J35" s="48"/>
      <c r="K35" s="48"/>
      <c r="L35" s="48"/>
      <c r="M35" s="48"/>
      <c r="N35" s="48"/>
      <c r="O35" s="48"/>
      <c r="P35" s="48"/>
      <c r="Q35" s="48"/>
      <c r="R35" s="48"/>
      <c r="S35" s="48"/>
      <c r="T35" s="48"/>
      <c r="U35" s="48"/>
      <c r="V35" s="48"/>
      <c r="W35" s="48"/>
      <c r="X35" s="48"/>
      <c r="Y35" s="43"/>
      <c r="Z35" s="80"/>
      <c r="AA35" s="80"/>
      <c r="AB35" s="80"/>
      <c r="AC35" s="80"/>
      <c r="AD35" s="80"/>
      <c r="AE35" s="80"/>
      <c r="AF35" s="80"/>
      <c r="AG35" s="80"/>
      <c r="AH35" s="230"/>
      <c r="AI35" s="80"/>
      <c r="AJ35" s="80"/>
      <c r="AK35" s="80"/>
      <c r="AL35" s="80"/>
      <c r="AM35" s="80"/>
      <c r="AN35" s="80"/>
      <c r="AO35" s="80"/>
      <c r="AP35" s="80"/>
      <c r="AQ35" s="230"/>
      <c r="AR35" s="80"/>
      <c r="AS35" s="80"/>
      <c r="AT35" s="80"/>
      <c r="AU35" s="80"/>
      <c r="AV35" s="80"/>
      <c r="AW35" s="80"/>
      <c r="AX35" s="80"/>
      <c r="AY35" s="80"/>
      <c r="AZ35" s="230"/>
      <c r="BA35" s="286"/>
      <c r="BB35" s="290"/>
      <c r="BC35" s="290"/>
      <c r="BD35" s="290"/>
      <c r="BE35" s="290"/>
      <c r="BF35" s="290"/>
      <c r="BG35" s="322"/>
      <c r="BM35" s="337">
        <v>413</v>
      </c>
      <c r="BN35" s="340" t="s">
        <v>209</v>
      </c>
    </row>
    <row r="36" spans="1:108" ht="6.6" customHeight="1">
      <c r="A36" s="25"/>
      <c r="B36" s="52"/>
      <c r="C36" s="52"/>
      <c r="D36" s="52"/>
      <c r="E36" s="52"/>
      <c r="F36" s="84" t="s">
        <v>342</v>
      </c>
      <c r="G36" s="84"/>
      <c r="H36" s="84"/>
      <c r="I36" s="84"/>
      <c r="J36" s="84"/>
      <c r="K36" s="84"/>
      <c r="L36" s="52"/>
      <c r="M36" s="52"/>
      <c r="N36" s="52"/>
      <c r="O36" s="52"/>
      <c r="P36" s="52"/>
      <c r="Q36" s="84" t="s">
        <v>245</v>
      </c>
      <c r="R36" s="84"/>
      <c r="S36" s="84"/>
      <c r="T36" s="84"/>
      <c r="U36" s="84"/>
      <c r="V36" s="84"/>
      <c r="W36" s="84"/>
      <c r="X36" s="84"/>
      <c r="Y36" s="177"/>
      <c r="Z36" s="80"/>
      <c r="AA36" s="80"/>
      <c r="AB36" s="80"/>
      <c r="AC36" s="80"/>
      <c r="AD36" s="80"/>
      <c r="AE36" s="80"/>
      <c r="AF36" s="80"/>
      <c r="AG36" s="80"/>
      <c r="AH36" s="230"/>
      <c r="AI36" s="80"/>
      <c r="AJ36" s="80"/>
      <c r="AK36" s="80"/>
      <c r="AL36" s="80"/>
      <c r="AM36" s="80"/>
      <c r="AN36" s="80"/>
      <c r="AO36" s="80"/>
      <c r="AP36" s="80"/>
      <c r="AQ36" s="230"/>
      <c r="AR36" s="80"/>
      <c r="AS36" s="80"/>
      <c r="AT36" s="80"/>
      <c r="AU36" s="80"/>
      <c r="AV36" s="80"/>
      <c r="AW36" s="80"/>
      <c r="AX36" s="80"/>
      <c r="AY36" s="80"/>
      <c r="AZ36" s="230"/>
      <c r="BA36" s="286"/>
      <c r="BB36" s="290"/>
      <c r="BC36" s="290"/>
      <c r="BD36" s="290"/>
      <c r="BE36" s="290"/>
      <c r="BF36" s="290"/>
      <c r="BG36" s="322"/>
      <c r="BM36" s="338"/>
      <c r="BN36" s="338"/>
    </row>
    <row r="37" spans="1:108" ht="15" customHeight="1">
      <c r="A37" s="26"/>
      <c r="B37" s="53"/>
      <c r="C37" s="53"/>
      <c r="D37" s="53"/>
      <c r="E37" s="53"/>
      <c r="F37" s="85"/>
      <c r="G37" s="85"/>
      <c r="H37" s="85"/>
      <c r="I37" s="85"/>
      <c r="J37" s="85"/>
      <c r="K37" s="85"/>
      <c r="L37" s="53"/>
      <c r="M37" s="53"/>
      <c r="N37" s="53"/>
      <c r="O37" s="53"/>
      <c r="P37" s="53"/>
      <c r="Q37" s="85"/>
      <c r="R37" s="85"/>
      <c r="S37" s="85"/>
      <c r="T37" s="85"/>
      <c r="U37" s="85"/>
      <c r="V37" s="85"/>
      <c r="W37" s="85"/>
      <c r="X37" s="85"/>
      <c r="Y37" s="178"/>
      <c r="Z37" s="194" t="s">
        <v>590</v>
      </c>
      <c r="AA37" s="202"/>
      <c r="AB37" s="202"/>
      <c r="AC37" s="202"/>
      <c r="AD37" s="202"/>
      <c r="AE37" s="202"/>
      <c r="AF37" s="202"/>
      <c r="AG37" s="202"/>
      <c r="AH37" s="231"/>
      <c r="AI37" s="239" t="s">
        <v>592</v>
      </c>
      <c r="AJ37" s="53"/>
      <c r="AK37" s="53"/>
      <c r="AL37" s="53"/>
      <c r="AM37" s="53"/>
      <c r="AN37" s="53"/>
      <c r="AO37" s="53"/>
      <c r="AP37" s="53"/>
      <c r="AQ37" s="250"/>
      <c r="AR37" s="239" t="s">
        <v>592</v>
      </c>
      <c r="AS37" s="53"/>
      <c r="AT37" s="53"/>
      <c r="AU37" s="53"/>
      <c r="AV37" s="53"/>
      <c r="AW37" s="53"/>
      <c r="AX37" s="53"/>
      <c r="AY37" s="53"/>
      <c r="AZ37" s="53"/>
      <c r="BA37" s="287"/>
      <c r="BB37" s="291"/>
      <c r="BC37" s="291"/>
      <c r="BD37" s="291"/>
      <c r="BE37" s="291"/>
      <c r="BF37" s="291"/>
      <c r="BG37" s="323"/>
    </row>
    <row r="38" spans="1:108" ht="18" customHeight="1">
      <c r="A38" s="27" t="s">
        <v>582</v>
      </c>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row>
    <row r="39" spans="1:108" ht="18" customHeight="1">
      <c r="A39" s="28" t="s">
        <v>636</v>
      </c>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row>
    <row r="40" spans="1:108" ht="4.8" customHeight="1">
      <c r="K40" s="116"/>
      <c r="BH40" s="332"/>
      <c r="BI40" s="332"/>
      <c r="BJ40" s="332"/>
      <c r="BK40" s="332"/>
    </row>
    <row r="41" spans="1:108">
      <c r="A41" t="s">
        <v>879</v>
      </c>
      <c r="K41" s="116"/>
      <c r="BH41" s="332"/>
      <c r="BI41" s="332"/>
      <c r="BJ41" s="332"/>
      <c r="BK41" s="332"/>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row>
    <row r="42" spans="1:108" ht="4.8" customHeight="1">
      <c r="K42" s="116"/>
      <c r="BH42" s="332"/>
      <c r="BI42" s="332"/>
      <c r="BJ42" s="332"/>
      <c r="BK42" s="332"/>
      <c r="BS42" s="1"/>
      <c r="BT42" s="1"/>
      <c r="BU42" s="1"/>
      <c r="BV42" s="1"/>
      <c r="BW42" s="1"/>
      <c r="BX42" s="1"/>
      <c r="BY42" s="1"/>
      <c r="BZ42" s="1"/>
      <c r="CA42" s="1"/>
      <c r="CB42" s="1"/>
      <c r="CC42" s="1"/>
      <c r="CD42" s="1"/>
      <c r="CE42" s="1"/>
      <c r="CF42" s="1"/>
      <c r="CG42" s="1"/>
      <c r="CH42" s="1"/>
      <c r="CI42" s="1"/>
      <c r="CJ42" s="1"/>
      <c r="CK42" s="1"/>
    </row>
    <row r="43" spans="1:108">
      <c r="A43" t="s">
        <v>878</v>
      </c>
      <c r="K43" s="116"/>
      <c r="BH43" s="332"/>
      <c r="BI43" s="332"/>
      <c r="BJ43" s="332"/>
      <c r="BK43" s="332"/>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row>
    <row r="44" spans="1:108" ht="4.9000000000000004" customHeight="1">
      <c r="K44" s="116"/>
      <c r="BH44" s="332"/>
      <c r="BI44" s="332"/>
      <c r="BJ44" s="332"/>
      <c r="BK44" s="332"/>
    </row>
    <row r="45" spans="1:108">
      <c r="A45" t="s">
        <v>68</v>
      </c>
      <c r="BH45" s="332"/>
      <c r="BI45" s="332"/>
      <c r="BJ45" s="332"/>
      <c r="BK45" s="332"/>
    </row>
    <row r="46" spans="1:108" ht="18" customHeight="1">
      <c r="A46" s="29" t="s">
        <v>600</v>
      </c>
      <c r="B46" s="54"/>
      <c r="C46" s="54"/>
      <c r="D46" s="54"/>
      <c r="E46" s="54"/>
      <c r="F46" s="54"/>
      <c r="G46" s="54"/>
      <c r="H46" s="98"/>
      <c r="I46" s="105" t="s">
        <v>601</v>
      </c>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332"/>
      <c r="BI46" s="332"/>
      <c r="BJ46" s="332"/>
      <c r="BK46" s="332"/>
    </row>
    <row r="47" spans="1:108" ht="18" customHeight="1">
      <c r="A47" s="30" t="str">
        <f>G21</f>
        <v/>
      </c>
      <c r="B47" s="55"/>
      <c r="C47" s="55"/>
      <c r="D47" s="55"/>
      <c r="E47" s="55"/>
      <c r="F47" s="55"/>
      <c r="G47" s="55"/>
      <c r="H47" s="99"/>
      <c r="I47" s="106" t="str">
        <f ca="1">IF(G21&lt;&gt;"",CM21&amp;CN21&amp;CO21&amp;CP21&amp;CQ21&amp;CR21&amp;CS21&amp;CT21&amp;CU21&amp;CV21&amp;CW21&amp;CX21&amp;CY21&amp;CZ21&amp;DA21&amp;DB21&amp;DC21&amp;DD21,"")</f>
        <v/>
      </c>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c r="BA47" s="106"/>
      <c r="BB47" s="106"/>
      <c r="BC47" s="106"/>
      <c r="BD47" s="106"/>
      <c r="BE47" s="106"/>
      <c r="BF47" s="106"/>
      <c r="BG47" s="106"/>
      <c r="BH47" s="332"/>
      <c r="BI47" s="332"/>
      <c r="BJ47" s="332"/>
      <c r="BK47" s="332"/>
    </row>
    <row r="48" spans="1:108" ht="18" customHeight="1">
      <c r="A48" s="30" t="str">
        <f>G22</f>
        <v/>
      </c>
      <c r="B48" s="55"/>
      <c r="C48" s="55"/>
      <c r="D48" s="55"/>
      <c r="E48" s="55"/>
      <c r="F48" s="55"/>
      <c r="G48" s="55"/>
      <c r="H48" s="99"/>
      <c r="I48" s="106" t="str">
        <f ca="1">IF(G22&lt;&gt;"",CM22&amp;CN22&amp;CO22&amp;CP22&amp;CQ22&amp;CR22&amp;CS22&amp;CT22&amp;CU22&amp;CV22&amp;CW22&amp;CX22&amp;CY22&amp;CZ22&amp;DA22&amp;DB22&amp;DC22&amp;DD22,"")</f>
        <v/>
      </c>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c r="AX48" s="106"/>
      <c r="AY48" s="106"/>
      <c r="AZ48" s="106"/>
      <c r="BA48" s="106"/>
      <c r="BB48" s="106"/>
      <c r="BC48" s="106"/>
      <c r="BD48" s="106"/>
      <c r="BE48" s="106"/>
      <c r="BF48" s="106"/>
      <c r="BG48" s="106"/>
      <c r="BH48" s="332"/>
      <c r="BI48" s="332"/>
      <c r="BJ48" s="332"/>
      <c r="BK48" s="332"/>
    </row>
    <row r="49" spans="1:63" ht="18" customHeight="1">
      <c r="A49" s="30" t="str">
        <f>G23</f>
        <v/>
      </c>
      <c r="B49" s="55"/>
      <c r="C49" s="55"/>
      <c r="D49" s="55"/>
      <c r="E49" s="55"/>
      <c r="F49" s="55"/>
      <c r="G49" s="55"/>
      <c r="H49" s="99"/>
      <c r="I49" s="106" t="str">
        <f ca="1">IF(G23&lt;&gt;"",CM23&amp;CN23&amp;CO23&amp;CP23&amp;CQ23&amp;CR23&amp;CS23&amp;CT23&amp;CU23&amp;CV23&amp;CW23&amp;CX23&amp;CY23&amp;CZ23&amp;DA23&amp;DB23&amp;DC23&amp;DD23,"")</f>
        <v/>
      </c>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c r="BA49" s="106"/>
      <c r="BB49" s="106"/>
      <c r="BC49" s="106"/>
      <c r="BD49" s="106"/>
      <c r="BE49" s="106"/>
      <c r="BF49" s="106"/>
      <c r="BG49" s="106"/>
      <c r="BH49" s="332"/>
      <c r="BI49" s="332"/>
      <c r="BJ49" s="332"/>
      <c r="BK49" s="332"/>
    </row>
    <row r="50" spans="1:63" ht="18" customHeight="1">
      <c r="A50" s="30" t="str">
        <f>G24</f>
        <v/>
      </c>
      <c r="B50" s="55"/>
      <c r="C50" s="55"/>
      <c r="D50" s="55"/>
      <c r="E50" s="55"/>
      <c r="F50" s="55"/>
      <c r="G50" s="55"/>
      <c r="H50" s="99"/>
      <c r="I50" s="106" t="str">
        <f ca="1">IF(G24&lt;&gt;"",CM24&amp;CN24&amp;CO24&amp;CP24&amp;CQ24&amp;CR24&amp;CS24&amp;CT24&amp;CU24&amp;CV24&amp;CW24&amp;CX24&amp;CY24&amp;CZ24&amp;DA24&amp;DB24&amp;DC24&amp;DD24,"")</f>
        <v/>
      </c>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106"/>
      <c r="AL50" s="106"/>
      <c r="AM50" s="106"/>
      <c r="AN50" s="106"/>
      <c r="AO50" s="106"/>
      <c r="AP50" s="106"/>
      <c r="AQ50" s="106"/>
      <c r="AR50" s="106"/>
      <c r="AS50" s="106"/>
      <c r="AT50" s="106"/>
      <c r="AU50" s="106"/>
      <c r="AV50" s="106"/>
      <c r="AW50" s="106"/>
      <c r="AX50" s="106"/>
      <c r="AY50" s="106"/>
      <c r="AZ50" s="106"/>
      <c r="BA50" s="106"/>
      <c r="BB50" s="106"/>
      <c r="BC50" s="106"/>
      <c r="BD50" s="106"/>
      <c r="BE50" s="106"/>
      <c r="BF50" s="106"/>
      <c r="BG50" s="106"/>
      <c r="BH50" s="332"/>
      <c r="BI50" s="332"/>
      <c r="BJ50" s="332"/>
      <c r="BK50" s="332"/>
    </row>
    <row r="51" spans="1:63">
      <c r="I51" s="107"/>
      <c r="J51" s="107"/>
    </row>
    <row r="52" spans="1:63">
      <c r="I52" s="107"/>
      <c r="J52" s="107"/>
    </row>
  </sheetData>
  <sheetProtection password="F279" sheet="1" objects="1" scenarios="1"/>
  <mergeCells count="175">
    <mergeCell ref="A1:N1"/>
    <mergeCell ref="A4:N4"/>
    <mergeCell ref="O4:AA4"/>
    <mergeCell ref="AB4:AG4"/>
    <mergeCell ref="AH4:AO4"/>
    <mergeCell ref="AT4:BC4"/>
    <mergeCell ref="BD4:BG4"/>
    <mergeCell ref="A5:D5"/>
    <mergeCell ref="E5:F5"/>
    <mergeCell ref="H5:I5"/>
    <mergeCell ref="K5:M5"/>
    <mergeCell ref="AC5:AD5"/>
    <mergeCell ref="AF5:AG5"/>
    <mergeCell ref="AI5:AK5"/>
    <mergeCell ref="AM5:AO5"/>
    <mergeCell ref="BD5:BG5"/>
    <mergeCell ref="G6:J6"/>
    <mergeCell ref="K6:M6"/>
    <mergeCell ref="N6:Q6"/>
    <mergeCell ref="R6:X6"/>
    <mergeCell ref="Y6:AC6"/>
    <mergeCell ref="AD6:AT6"/>
    <mergeCell ref="F7:I7"/>
    <mergeCell ref="J7:X7"/>
    <mergeCell ref="Y7:AC7"/>
    <mergeCell ref="AD7:AT7"/>
    <mergeCell ref="F8:I8"/>
    <mergeCell ref="J8:X8"/>
    <mergeCell ref="Y8:AC8"/>
    <mergeCell ref="AD8:AT8"/>
    <mergeCell ref="AU8:AY8"/>
    <mergeCell ref="AZ8:BG8"/>
    <mergeCell ref="F9:I9"/>
    <mergeCell ref="J9:X9"/>
    <mergeCell ref="Y9:AI9"/>
    <mergeCell ref="AJ9:AT9"/>
    <mergeCell ref="F10:I10"/>
    <mergeCell ref="J10:X10"/>
    <mergeCell ref="Y10:AA10"/>
    <mergeCell ref="AC10:AE10"/>
    <mergeCell ref="AG10:AI10"/>
    <mergeCell ref="AJ10:AL10"/>
    <mergeCell ref="AN10:AP10"/>
    <mergeCell ref="AR10:AT10"/>
    <mergeCell ref="Y11:AT11"/>
    <mergeCell ref="Y12:AT12"/>
    <mergeCell ref="G13:J13"/>
    <mergeCell ref="K13:M13"/>
    <mergeCell ref="N13:Q13"/>
    <mergeCell ref="R13:X13"/>
    <mergeCell ref="AU13:AY13"/>
    <mergeCell ref="AZ13:BG13"/>
    <mergeCell ref="F14:I14"/>
    <mergeCell ref="J14:X14"/>
    <mergeCell ref="AU14:AY14"/>
    <mergeCell ref="AZ14:BG14"/>
    <mergeCell ref="F15:I15"/>
    <mergeCell ref="J15:X15"/>
    <mergeCell ref="Y15:AI15"/>
    <mergeCell ref="AJ15:AT15"/>
    <mergeCell ref="F16:I16"/>
    <mergeCell ref="J16:X16"/>
    <mergeCell ref="Y16:AA16"/>
    <mergeCell ref="AC16:AE16"/>
    <mergeCell ref="AG16:AI16"/>
    <mergeCell ref="AJ16:AL16"/>
    <mergeCell ref="AN16:AP16"/>
    <mergeCell ref="AR16:AT16"/>
    <mergeCell ref="F17:I17"/>
    <mergeCell ref="J17:X17"/>
    <mergeCell ref="F18:I18"/>
    <mergeCell ref="J18:X18"/>
    <mergeCell ref="C19:M19"/>
    <mergeCell ref="N19:AE19"/>
    <mergeCell ref="C20:F20"/>
    <mergeCell ref="G20:M20"/>
    <mergeCell ref="A21:B21"/>
    <mergeCell ref="C21:F21"/>
    <mergeCell ref="G21:M21"/>
    <mergeCell ref="AF21:AX21"/>
    <mergeCell ref="AY21:BG21"/>
    <mergeCell ref="A22:B22"/>
    <mergeCell ref="C22:F22"/>
    <mergeCell ref="G22:M22"/>
    <mergeCell ref="AF22:AX22"/>
    <mergeCell ref="AY22:BG22"/>
    <mergeCell ref="A23:B23"/>
    <mergeCell ref="C23:F23"/>
    <mergeCell ref="G23:M23"/>
    <mergeCell ref="AF23:AX23"/>
    <mergeCell ref="AY23:BG23"/>
    <mergeCell ref="A24:B24"/>
    <mergeCell ref="C24:F24"/>
    <mergeCell ref="G24:M24"/>
    <mergeCell ref="AF24:AX24"/>
    <mergeCell ref="AY24:BG24"/>
    <mergeCell ref="H25:M25"/>
    <mergeCell ref="N25:R25"/>
    <mergeCell ref="S25:Y25"/>
    <mergeCell ref="Z25:AH25"/>
    <mergeCell ref="A29:M29"/>
    <mergeCell ref="N29:Y29"/>
    <mergeCell ref="Z29:AZ29"/>
    <mergeCell ref="BA29:BG29"/>
    <mergeCell ref="A32:M32"/>
    <mergeCell ref="N32:Y32"/>
    <mergeCell ref="A35:Y35"/>
    <mergeCell ref="Z37:AH37"/>
    <mergeCell ref="AI37:AQ37"/>
    <mergeCell ref="AR37:AZ37"/>
    <mergeCell ref="A38:BG38"/>
    <mergeCell ref="A39:BG39"/>
    <mergeCell ref="A46:H46"/>
    <mergeCell ref="I46:BG46"/>
    <mergeCell ref="A47:H47"/>
    <mergeCell ref="I47:BG47"/>
    <mergeCell ref="A48:H48"/>
    <mergeCell ref="I48:BG48"/>
    <mergeCell ref="A49:H49"/>
    <mergeCell ref="I49:BG49"/>
    <mergeCell ref="A50:H50"/>
    <mergeCell ref="I50:BG50"/>
    <mergeCell ref="O1:AS3"/>
    <mergeCell ref="BD2:BG3"/>
    <mergeCell ref="AU6:AY7"/>
    <mergeCell ref="AZ6:BG7"/>
    <mergeCell ref="BH7:BH8"/>
    <mergeCell ref="AU9:AY12"/>
    <mergeCell ref="AZ9:BG12"/>
    <mergeCell ref="F11:I12"/>
    <mergeCell ref="J11:X12"/>
    <mergeCell ref="BH11:BH12"/>
    <mergeCell ref="A13:C14"/>
    <mergeCell ref="D13:E18"/>
    <mergeCell ref="Y13:AT14"/>
    <mergeCell ref="A15:C18"/>
    <mergeCell ref="AU15:AY18"/>
    <mergeCell ref="AZ15:BG18"/>
    <mergeCell ref="Y17:AC18"/>
    <mergeCell ref="AD17:AT18"/>
    <mergeCell ref="A19:B20"/>
    <mergeCell ref="AF19:AX20"/>
    <mergeCell ref="AY19:BG20"/>
    <mergeCell ref="BH19:BH20"/>
    <mergeCell ref="A25:G28"/>
    <mergeCell ref="AI25:BG28"/>
    <mergeCell ref="H26:M28"/>
    <mergeCell ref="N26:R28"/>
    <mergeCell ref="S26:Y28"/>
    <mergeCell ref="Z26:AF28"/>
    <mergeCell ref="AG26:AH28"/>
    <mergeCell ref="A30:J31"/>
    <mergeCell ref="K30:M31"/>
    <mergeCell ref="N30:O31"/>
    <mergeCell ref="P30:S31"/>
    <mergeCell ref="T30:U31"/>
    <mergeCell ref="V30:Y31"/>
    <mergeCell ref="A33:B34"/>
    <mergeCell ref="C33:F34"/>
    <mergeCell ref="G33:H34"/>
    <mergeCell ref="I33:M34"/>
    <mergeCell ref="N33:Q34"/>
    <mergeCell ref="R33:Y34"/>
    <mergeCell ref="A36:C37"/>
    <mergeCell ref="D36:E37"/>
    <mergeCell ref="F36:K37"/>
    <mergeCell ref="L36:N37"/>
    <mergeCell ref="O36:P37"/>
    <mergeCell ref="Q36:Y37"/>
    <mergeCell ref="A6:C12"/>
    <mergeCell ref="D6:E12"/>
    <mergeCell ref="Z30:AH36"/>
    <mergeCell ref="AI30:AQ36"/>
    <mergeCell ref="AR30:AZ36"/>
    <mergeCell ref="BA30:BG37"/>
  </mergeCells>
  <phoneticPr fontId="3"/>
  <conditionalFormatting sqref="AZ9:BG12">
    <cfRule type="expression" dxfId="6" priority="1">
      <formula>ISNUMBER(FIND(" ",AZ9))</formula>
    </cfRule>
  </conditionalFormatting>
  <conditionalFormatting sqref="AZ15:BG18">
    <cfRule type="expression" dxfId="5" priority="2">
      <formula>ISNUMBER(FIND(" ",AZ15))</formula>
    </cfRule>
  </conditionalFormatting>
  <conditionalFormatting sqref="AD6:AT6">
    <cfRule type="expression" dxfId="4" priority="7">
      <formula>ISNUMBER(FIND("　",AD6))</formula>
    </cfRule>
    <cfRule type="expression" dxfId="3" priority="9">
      <formula>ISNUMBER(FIND(" ",AD6))</formula>
    </cfRule>
  </conditionalFormatting>
  <conditionalFormatting sqref="AD7:AT7">
    <cfRule type="expression" dxfId="2" priority="6">
      <formula>ISNUMBER(FIND("　",AD7))</formula>
    </cfRule>
    <cfRule type="expression" dxfId="1" priority="8">
      <formula>ISNUMBER(FIND(" ",AD7))</formula>
    </cfRule>
  </conditionalFormatting>
  <conditionalFormatting sqref="AD8:AT8">
    <cfRule type="expression" dxfId="0" priority="5">
      <formula>ISNUMBER(FIND(" ",AD8))</formula>
    </cfRule>
  </conditionalFormatting>
  <dataValidations count="35">
    <dataValidation imeMode="off" allowBlank="1" showDropDown="0" showInputMessage="1" showErrorMessage="1" sqref="N26:R28 AP5:AS5 BD5:BG5 Y16:AT16 AE5:AF5 AB5:AC5 AQ10 AC10:AI10 Y10:AA10 AH5 AL5 A30:J31"/>
    <dataValidation imeMode="on" allowBlank="1" showDropDown="0" showInputMessage="1" showErrorMessage="1" prompt="都道府県" sqref="J7:X7 J14:X14"/>
    <dataValidation imeMode="on" allowBlank="1" showDropDown="0" showInputMessage="1" showErrorMessage="1" prompt="〇〇市〇〇区" sqref="J8:X8 J15:X15"/>
    <dataValidation imeMode="on" allowBlank="1" showDropDown="0" showInputMessage="1" showErrorMessage="1" prompt="〇番地、〇番〇号_x000a_数字は算用数字（全角）" sqref="J10:X10 J17:X17"/>
    <dataValidation imeMode="on" allowBlank="1" showDropDown="0" showInputMessage="1" showErrorMessage="1" prompt="大字〇、〇〇町〇丁目_x000a_「○丁目」の数字は算用数字（全角）" sqref="J16:X16"/>
    <dataValidation imeMode="on" allowBlank="1" showDropDown="0" showInputMessage="1" showErrorMessage="1" prompt="〇〇ビル〇階〇号_x000a_数字は算用数字（全角）（固有名詞を除く。）" sqref="J11:X12 J18:X18"/>
    <dataValidation imeMode="off" allowBlank="1" showDropDown="0" showInputMessage="1" showErrorMessage="1" prompt="郵便番号（上3桁）" sqref="G6:J6 G13:J13"/>
    <dataValidation type="whole" imeMode="off" allowBlank="1" showDropDown="0" showInputMessage="1" showErrorMessage="1" prompt="直前の決算日" sqref="E5:F5">
      <formula1>1</formula1>
      <formula2>99</formula2>
    </dataValidation>
    <dataValidation type="whole" imeMode="off" allowBlank="1" showDropDown="0" showInputMessage="1" showErrorMessage="1" prompt="直前の決算日" sqref="H5:I5">
      <formula1>1</formula1>
      <formula2>12</formula2>
    </dataValidation>
    <dataValidation type="whole" imeMode="off" allowBlank="1" showDropDown="0" showInputMessage="1" showErrorMessage="1" prompt="直前の決算日" sqref="K5:M5">
      <formula1>1</formula1>
      <formula2>31</formula2>
    </dataValidation>
    <dataValidation imeMode="off" allowBlank="1" showDropDown="0" showInputMessage="1" showErrorMessage="1" prompt="郵便番号（下4桁）" sqref="N6:Q6 N13:Q13"/>
    <dataValidation imeMode="on" allowBlank="1" showDropDown="0" showInputMessage="1" showErrorMessage="1" prompt="代表者資格" sqref="AZ13:BG13"/>
    <dataValidation imeMode="on" allowBlank="1" showDropDown="0" showInputMessage="1" showErrorMessage="1" prompt="大字△、△△町〇丁目_x000a_「△町○丁目」の数字は算用数字（全角）" sqref="J9:X9"/>
    <dataValidation imeMode="on" allowBlank="1" showDropDown="0" showInputMessage="1" showErrorMessage="1" prompt="左と登記が異なる場合のみ記入" sqref="AD17:AT18"/>
    <dataValidation imeMode="fullKatakana" allowBlank="1" showDropDown="0" showInputMessage="1" showErrorMessage="1" prompt="※全角カナ_x000a_※「カブシキガイシャ」、「カ)」等の会社種別のフリガナは不要_x000a_※支店等名のフリガナは不要_x000a_※空白（スペース）を入れないこと。_x000a_" sqref="AD6:AT6"/>
    <dataValidation imeMode="on" allowBlank="1" showDropDown="0" showInputMessage="1" showErrorMessage="1" prompt="※会社種別（「株式会社」等）と商号等の間に空白を入れないこと。　記載例：株式会社○○○○_x000a_※㈱等の略号は使用不可_x000a_※常用外漢字は相当する常用漢字で入力してください" sqref="AD7:AT7"/>
    <dataValidation imeMode="on" allowBlank="1" showDropDown="0" showInputMessage="1" showErrorMessage="1" prompt="※姓と名の間は全角空白_x000a_※常用外漢字は、相当する常用漢字で入力" sqref="AZ15:BG18"/>
    <dataValidation imeMode="on" allowBlank="1" showDropDown="0" showInputMessage="1" showErrorMessage="1" sqref="AF21:BG24 Y13:AT14"/>
    <dataValidation allowBlank="1" showDropDown="0" showInputMessage="1" showErrorMessage="1" prompt="入力不要（自動計算）" sqref="S26:Y28"/>
    <dataValidation imeMode="off" allowBlank="1" showDropDown="0" showInputMessage="1" showErrorMessage="1" prompt="指名通知の送信先" sqref="AR10:AT10 AJ10:AL10 AN10:AP10"/>
    <dataValidation imeMode="off" allowBlank="1" showDropDown="0" showInputMessage="1" showErrorMessage="1" prompt="見積依頼や指名通知を確実に受信できるアドレス" sqref="Y12:AT12"/>
    <dataValidation imeMode="on" allowBlank="1" showDropDown="0" showInputMessage="1" showErrorMessage="1" prompt="※本店登録の場合は入力不要_x000a_※本店内での委任の場合は部署名等を記載。部署がなければ「本店」と記載" sqref="AD8:AT8"/>
    <dataValidation imeMode="fullKatakana" allowBlank="1" showDropDown="0" showInputMessage="1" showErrorMessage="1" prompt="姓と名の間は空白" sqref="AZ14:BG14 AZ8:BG8"/>
    <dataValidation imeMode="on" allowBlank="1" showDropDown="0" showInputMessage="1" showErrorMessage="1" prompt="契約書に記載する代表者氏名_x000a_※委任の場合は代理人（支店長等）の氏名_x000a_※姓と名の間は全角空白_x000a_※常用外漢字は、相当する常用漢字で入力" sqref="AZ9:BG12"/>
    <dataValidation imeMode="on" allowBlank="1" showDropDown="0" showInputMessage="1" showErrorMessage="1" prompt="‌委任がある場合は代理人の資格（支店長・所長など）_x000a_資格名がない場合は空欄で可" sqref="AZ6:BG7"/>
    <dataValidation allowBlank="1" showDropDown="0" showInputMessage="1" showErrorMessage="1" prompt="支店等を登録する場合、本店内で委任をする場合は「有」_x000a_それ以外（本店登録・本店代表者）は「無」" sqref="AB4:AG4"/>
    <dataValidation allowBlank="1" showDropDown="0" showInputMessage="1" showErrorMessage="1" prompt="法人格のない団体は「個人」を選択" sqref="AH4:AO4"/>
    <dataValidation allowBlank="1" showDropDown="0" showInputMessage="1" showErrorMessage="1" prompt="別紙「中小企業者の範囲」参照" sqref="A33:B34"/>
    <dataValidation allowBlank="0" showDropDown="0" showInputMessage="1" showErrorMessage="1" sqref="Z37:AH37"/>
    <dataValidation imeMode="off" allowBlank="1" showDropDown="0" showInputMessage="1" showErrorMessage="1" prompt="入力不要（9-2から自動計算）" sqref="Z26:AF28"/>
    <dataValidation allowBlank="1" showDropDown="0" showInputMessage="1" showErrorMessage="1" prompt="自動入力" sqref="G21:M24"/>
    <dataValidation imeMode="off" allowBlank="1" showDropDown="0" showInputMessage="1" showErrorMessage="1" prompt="技術職、専門職の従業員数" sqref="H26:M28"/>
    <dataValidation imeMode="off" allowBlank="1" showDropDown="0" showInputMessage="1" showErrorMessage="1" prompt="春日市の業者コード10桁_x000a_※令和6・7年度の登録がない業者は記載不要_x000a_　（それ以前に登録があり、業者コードを把握している場合は入力してください）" sqref="AT5:BC5"/>
    <dataValidation type="list" allowBlank="1" showDropDown="0" showInputMessage="1" showErrorMessage="1" prompt="別添「希望業種区分表」参照_x000a_※大分類コードの重複は不可" sqref="C21:F24">
      <formula1>$BM$7:$BM$35</formula1>
    </dataValidation>
    <dataValidation imeMode="off" allowBlank="1" showDropDown="0" showInputMessage="1" showErrorMessage="1" prompt="国税庁が指定する13桁_x000a_※登記番号ではない。「－」不可_x000a_※個人事業者は不要" sqref="O5:AA5"/>
  </dataValidations>
  <pageMargins left="0" right="0" top="0" bottom="0" header="0" footer="0"/>
  <pageSetup paperSize="9" scale="97" fitToWidth="1" fitToHeight="0" orientation="landscape" usePrinterDefaults="1" r:id="rId1"/>
  <drawing r:id="rId2"/>
  <legacyDrawing r:id="rId3"/>
  <mc:AlternateContent>
    <mc:Choice xmlns:x14="http://schemas.microsoft.com/office/spreadsheetml/2009/9/main" Requires="x14">
      <controls>
        <mc:AlternateContent>
          <mc:Choice Requires="x14">
            <control shapeId="1124" r:id="rId4" name="チェック 100">
              <controlPr defaultSize="0" autoPict="0">
                <anchor moveWithCells="1">
                  <from xmlns:xdr="http://schemas.openxmlformats.org/drawingml/2006/spreadsheetDrawing">
                    <xdr:col>27</xdr:col>
                    <xdr:colOff>38100</xdr:colOff>
                    <xdr:row>3</xdr:row>
                    <xdr:rowOff>114300</xdr:rowOff>
                  </from>
                  <to xmlns:xdr="http://schemas.openxmlformats.org/drawingml/2006/spreadsheetDrawing">
                    <xdr:col>28</xdr:col>
                    <xdr:colOff>133350</xdr:colOff>
                    <xdr:row>5</xdr:row>
                    <xdr:rowOff>57150</xdr:rowOff>
                  </to>
                </anchor>
              </controlPr>
            </control>
          </mc:Choice>
        </mc:AlternateContent>
        <mc:AlternateContent>
          <mc:Choice Requires="x14">
            <control shapeId="1125" r:id="rId5" name="チェック 101">
              <controlPr defaultSize="0" autoPict="0">
                <anchor moveWithCells="1">
                  <from xmlns:xdr="http://schemas.openxmlformats.org/drawingml/2006/spreadsheetDrawing">
                    <xdr:col>30</xdr:col>
                    <xdr:colOff>38100</xdr:colOff>
                    <xdr:row>3</xdr:row>
                    <xdr:rowOff>114300</xdr:rowOff>
                  </from>
                  <to xmlns:xdr="http://schemas.openxmlformats.org/drawingml/2006/spreadsheetDrawing">
                    <xdr:col>31</xdr:col>
                    <xdr:colOff>142875</xdr:colOff>
                    <xdr:row>5</xdr:row>
                    <xdr:rowOff>66040</xdr:rowOff>
                  </to>
                </anchor>
              </controlPr>
            </control>
          </mc:Choice>
        </mc:AlternateContent>
        <mc:AlternateContent>
          <mc:Choice Requires="x14">
            <control shapeId="1151" r:id="rId6" name="チェック 127">
              <controlPr defaultSize="0" autoPict="0">
                <anchor moveWithCells="1">
                  <from xmlns:xdr="http://schemas.openxmlformats.org/drawingml/2006/spreadsheetDrawing">
                    <xdr:col>13</xdr:col>
                    <xdr:colOff>57150</xdr:colOff>
                    <xdr:row>29</xdr:row>
                    <xdr:rowOff>0</xdr:rowOff>
                  </from>
                  <to xmlns:xdr="http://schemas.openxmlformats.org/drawingml/2006/spreadsheetDrawing">
                    <xdr:col>14</xdr:col>
                    <xdr:colOff>161925</xdr:colOff>
                    <xdr:row>31</xdr:row>
                    <xdr:rowOff>66675</xdr:rowOff>
                  </to>
                </anchor>
              </controlPr>
            </control>
          </mc:Choice>
        </mc:AlternateContent>
        <mc:AlternateContent>
          <mc:Choice Requires="x14">
            <control shapeId="1152" r:id="rId7" name="チェック 128">
              <controlPr defaultSize="0" autoPict="0">
                <anchor moveWithCells="1">
                  <from xmlns:xdr="http://schemas.openxmlformats.org/drawingml/2006/spreadsheetDrawing">
                    <xdr:col>19</xdr:col>
                    <xdr:colOff>28575</xdr:colOff>
                    <xdr:row>29</xdr:row>
                    <xdr:rowOff>0</xdr:rowOff>
                  </from>
                  <to xmlns:xdr="http://schemas.openxmlformats.org/drawingml/2006/spreadsheetDrawing">
                    <xdr:col>20</xdr:col>
                    <xdr:colOff>161925</xdr:colOff>
                    <xdr:row>31</xdr:row>
                    <xdr:rowOff>66675</xdr:rowOff>
                  </to>
                </anchor>
              </controlPr>
            </control>
          </mc:Choice>
        </mc:AlternateContent>
        <mc:AlternateContent>
          <mc:Choice Requires="x14">
            <control shapeId="1153" r:id="rId8" name="チェック 129">
              <controlPr defaultSize="0" autoPict="0">
                <anchor moveWithCells="1">
                  <from xmlns:xdr="http://schemas.openxmlformats.org/drawingml/2006/spreadsheetDrawing">
                    <xdr:col>15</xdr:col>
                    <xdr:colOff>104775</xdr:colOff>
                    <xdr:row>31</xdr:row>
                    <xdr:rowOff>172085</xdr:rowOff>
                  </from>
                  <to xmlns:xdr="http://schemas.openxmlformats.org/drawingml/2006/spreadsheetDrawing">
                    <xdr:col>16</xdr:col>
                    <xdr:colOff>209550</xdr:colOff>
                    <xdr:row>34</xdr:row>
                    <xdr:rowOff>28575</xdr:rowOff>
                  </to>
                </anchor>
              </controlPr>
            </control>
          </mc:Choice>
        </mc:AlternateContent>
        <mc:AlternateContent>
          <mc:Choice Requires="x14">
            <control shapeId="1154" r:id="rId9" name="チェック 130">
              <controlPr defaultSize="0" autoPict="0">
                <anchor moveWithCells="1">
                  <from xmlns:xdr="http://schemas.openxmlformats.org/drawingml/2006/spreadsheetDrawing">
                    <xdr:col>6</xdr:col>
                    <xdr:colOff>38100</xdr:colOff>
                    <xdr:row>32</xdr:row>
                    <xdr:rowOff>0</xdr:rowOff>
                  </from>
                  <to xmlns:xdr="http://schemas.openxmlformats.org/drawingml/2006/spreadsheetDrawing">
                    <xdr:col>8</xdr:col>
                    <xdr:colOff>9525</xdr:colOff>
                    <xdr:row>34</xdr:row>
                    <xdr:rowOff>47625</xdr:rowOff>
                  </to>
                </anchor>
              </controlPr>
            </control>
          </mc:Choice>
        </mc:AlternateContent>
        <mc:AlternateContent>
          <mc:Choice Requires="x14">
            <control shapeId="1155" r:id="rId10" name="チェック 131">
              <controlPr defaultSize="0" autoPict="0">
                <anchor moveWithCells="1">
                  <from xmlns:xdr="http://schemas.openxmlformats.org/drawingml/2006/spreadsheetDrawing">
                    <xdr:col>0</xdr:col>
                    <xdr:colOff>66675</xdr:colOff>
                    <xdr:row>32</xdr:row>
                    <xdr:rowOff>0</xdr:rowOff>
                  </from>
                  <to xmlns:xdr="http://schemas.openxmlformats.org/drawingml/2006/spreadsheetDrawing">
                    <xdr:col>2</xdr:col>
                    <xdr:colOff>95250</xdr:colOff>
                    <xdr:row>34</xdr:row>
                    <xdr:rowOff>47625</xdr:rowOff>
                  </to>
                </anchor>
              </controlPr>
            </control>
          </mc:Choice>
        </mc:AlternateContent>
        <mc:AlternateContent>
          <mc:Choice Requires="x14">
            <control shapeId="1156" r:id="rId11" name="チェック 132">
              <controlPr defaultSize="0" autoPict="0">
                <anchor moveWithCells="1">
                  <from xmlns:xdr="http://schemas.openxmlformats.org/drawingml/2006/spreadsheetDrawing">
                    <xdr:col>3</xdr:col>
                    <xdr:colOff>85725</xdr:colOff>
                    <xdr:row>34</xdr:row>
                    <xdr:rowOff>133985</xdr:rowOff>
                  </from>
                  <to xmlns:xdr="http://schemas.openxmlformats.org/drawingml/2006/spreadsheetDrawing">
                    <xdr:col>5</xdr:col>
                    <xdr:colOff>133350</xdr:colOff>
                    <xdr:row>37</xdr:row>
                    <xdr:rowOff>57150</xdr:rowOff>
                  </to>
                </anchor>
              </controlPr>
            </control>
          </mc:Choice>
        </mc:AlternateContent>
        <mc:AlternateContent>
          <mc:Choice Requires="x14">
            <control shapeId="1157" r:id="rId12" name="チェック 133">
              <controlPr defaultSize="0" autoPict="0">
                <anchor moveWithCells="1">
                  <from xmlns:xdr="http://schemas.openxmlformats.org/drawingml/2006/spreadsheetDrawing">
                    <xdr:col>14</xdr:col>
                    <xdr:colOff>85725</xdr:colOff>
                    <xdr:row>34</xdr:row>
                    <xdr:rowOff>142875</xdr:rowOff>
                  </from>
                  <to xmlns:xdr="http://schemas.openxmlformats.org/drawingml/2006/spreadsheetDrawing">
                    <xdr:col>15</xdr:col>
                    <xdr:colOff>190500</xdr:colOff>
                    <xdr:row>37</xdr:row>
                    <xdr:rowOff>66040</xdr:rowOff>
                  </to>
                </anchor>
              </controlPr>
            </control>
          </mc:Choice>
        </mc:AlternateContent>
        <mc:AlternateContent>
          <mc:Choice Requires="x14">
            <control shapeId="1194" r:id="rId13" name="チェック 170">
              <controlPr defaultSize="0" autoPict="0">
                <anchor moveWithCells="1">
                  <from xmlns:xdr="http://schemas.openxmlformats.org/drawingml/2006/spreadsheetDrawing">
                    <xdr:col>33</xdr:col>
                    <xdr:colOff>76200</xdr:colOff>
                    <xdr:row>3</xdr:row>
                    <xdr:rowOff>123825</xdr:rowOff>
                  </from>
                  <to xmlns:xdr="http://schemas.openxmlformats.org/drawingml/2006/spreadsheetDrawing">
                    <xdr:col>35</xdr:col>
                    <xdr:colOff>66675</xdr:colOff>
                    <xdr:row>5</xdr:row>
                    <xdr:rowOff>66040</xdr:rowOff>
                  </to>
                </anchor>
              </controlPr>
            </control>
          </mc:Choice>
        </mc:AlternateContent>
        <mc:AlternateContent>
          <mc:Choice Requires="x14">
            <control shapeId="1195" r:id="rId14" name="チェック 171">
              <controlPr defaultSize="0" autoPict="0">
                <anchor moveWithCells="1">
                  <from xmlns:xdr="http://schemas.openxmlformats.org/drawingml/2006/spreadsheetDrawing">
                    <xdr:col>37</xdr:col>
                    <xdr:colOff>9525</xdr:colOff>
                    <xdr:row>3</xdr:row>
                    <xdr:rowOff>123825</xdr:rowOff>
                  </from>
                  <to xmlns:xdr="http://schemas.openxmlformats.org/drawingml/2006/spreadsheetDrawing">
                    <xdr:col>39</xdr:col>
                    <xdr:colOff>9525</xdr:colOff>
                    <xdr:row>5</xdr:row>
                    <xdr:rowOff>76200</xdr:rowOff>
                  </to>
                </anchor>
              </controlPr>
            </control>
          </mc:Choice>
        </mc:AlternateContent>
        <mc:AlternateContent>
          <mc:Choice Requires="x14">
            <control shapeId="1208" r:id="rId15" name="チェック 184">
              <controlPr defaultSize="0" autoPict="0">
                <anchor moveWithCells="1">
                  <from xmlns:xdr="http://schemas.openxmlformats.org/drawingml/2006/spreadsheetDrawing">
                    <xdr:col>13</xdr:col>
                    <xdr:colOff>0</xdr:colOff>
                    <xdr:row>20</xdr:row>
                    <xdr:rowOff>0</xdr:rowOff>
                  </from>
                  <to xmlns:xdr="http://schemas.openxmlformats.org/drawingml/2006/spreadsheetDrawing">
                    <xdr:col>14</xdr:col>
                    <xdr:colOff>95250</xdr:colOff>
                    <xdr:row>21</xdr:row>
                    <xdr:rowOff>27940</xdr:rowOff>
                  </to>
                </anchor>
              </controlPr>
            </control>
          </mc:Choice>
        </mc:AlternateContent>
        <mc:AlternateContent>
          <mc:Choice Requires="x14">
            <control shapeId="1209" r:id="rId16" name="チェック 185">
              <controlPr defaultSize="0" autoPict="0">
                <anchor moveWithCells="1">
                  <from xmlns:xdr="http://schemas.openxmlformats.org/drawingml/2006/spreadsheetDrawing">
                    <xdr:col>14</xdr:col>
                    <xdr:colOff>0</xdr:colOff>
                    <xdr:row>20</xdr:row>
                    <xdr:rowOff>0</xdr:rowOff>
                  </from>
                  <to xmlns:xdr="http://schemas.openxmlformats.org/drawingml/2006/spreadsheetDrawing">
                    <xdr:col>15</xdr:col>
                    <xdr:colOff>95250</xdr:colOff>
                    <xdr:row>21</xdr:row>
                    <xdr:rowOff>27940</xdr:rowOff>
                  </to>
                </anchor>
              </controlPr>
            </control>
          </mc:Choice>
        </mc:AlternateContent>
        <mc:AlternateContent>
          <mc:Choice Requires="x14">
            <control shapeId="1210" r:id="rId17" name="チェック 186">
              <controlPr defaultSize="0" autoPict="0">
                <anchor moveWithCells="1">
                  <from xmlns:xdr="http://schemas.openxmlformats.org/drawingml/2006/spreadsheetDrawing">
                    <xdr:col>15</xdr:col>
                    <xdr:colOff>0</xdr:colOff>
                    <xdr:row>20</xdr:row>
                    <xdr:rowOff>0</xdr:rowOff>
                  </from>
                  <to xmlns:xdr="http://schemas.openxmlformats.org/drawingml/2006/spreadsheetDrawing">
                    <xdr:col>16</xdr:col>
                    <xdr:colOff>95250</xdr:colOff>
                    <xdr:row>21</xdr:row>
                    <xdr:rowOff>27940</xdr:rowOff>
                  </to>
                </anchor>
              </controlPr>
            </control>
          </mc:Choice>
        </mc:AlternateContent>
        <mc:AlternateContent>
          <mc:Choice Requires="x14">
            <control shapeId="1211" r:id="rId18" name="チェック 187">
              <controlPr defaultSize="0" autoPict="0">
                <anchor moveWithCells="1">
                  <from xmlns:xdr="http://schemas.openxmlformats.org/drawingml/2006/spreadsheetDrawing">
                    <xdr:col>16</xdr:col>
                    <xdr:colOff>0</xdr:colOff>
                    <xdr:row>20</xdr:row>
                    <xdr:rowOff>0</xdr:rowOff>
                  </from>
                  <to xmlns:xdr="http://schemas.openxmlformats.org/drawingml/2006/spreadsheetDrawing">
                    <xdr:col>17</xdr:col>
                    <xdr:colOff>95250</xdr:colOff>
                    <xdr:row>21</xdr:row>
                    <xdr:rowOff>27940</xdr:rowOff>
                  </to>
                </anchor>
              </controlPr>
            </control>
          </mc:Choice>
        </mc:AlternateContent>
        <mc:AlternateContent>
          <mc:Choice Requires="x14">
            <control shapeId="1212" r:id="rId19" name="チェック 188">
              <controlPr defaultSize="0" autoPict="0">
                <anchor moveWithCells="1">
                  <from xmlns:xdr="http://schemas.openxmlformats.org/drawingml/2006/spreadsheetDrawing">
                    <xdr:col>17</xdr:col>
                    <xdr:colOff>0</xdr:colOff>
                    <xdr:row>20</xdr:row>
                    <xdr:rowOff>0</xdr:rowOff>
                  </from>
                  <to xmlns:xdr="http://schemas.openxmlformats.org/drawingml/2006/spreadsheetDrawing">
                    <xdr:col>18</xdr:col>
                    <xdr:colOff>95250</xdr:colOff>
                    <xdr:row>21</xdr:row>
                    <xdr:rowOff>27940</xdr:rowOff>
                  </to>
                </anchor>
              </controlPr>
            </control>
          </mc:Choice>
        </mc:AlternateContent>
        <mc:AlternateContent>
          <mc:Choice Requires="x14">
            <control shapeId="1213" r:id="rId20" name="チェック 189">
              <controlPr defaultSize="0" autoPict="0">
                <anchor moveWithCells="1">
                  <from xmlns:xdr="http://schemas.openxmlformats.org/drawingml/2006/spreadsheetDrawing">
                    <xdr:col>18</xdr:col>
                    <xdr:colOff>0</xdr:colOff>
                    <xdr:row>20</xdr:row>
                    <xdr:rowOff>0</xdr:rowOff>
                  </from>
                  <to xmlns:xdr="http://schemas.openxmlformats.org/drawingml/2006/spreadsheetDrawing">
                    <xdr:col>19</xdr:col>
                    <xdr:colOff>95250</xdr:colOff>
                    <xdr:row>21</xdr:row>
                    <xdr:rowOff>27940</xdr:rowOff>
                  </to>
                </anchor>
              </controlPr>
            </control>
          </mc:Choice>
        </mc:AlternateContent>
        <mc:AlternateContent>
          <mc:Choice Requires="x14">
            <control shapeId="1214" r:id="rId21" name="チェック 190">
              <controlPr defaultSize="0" autoPict="0">
                <anchor moveWithCells="1">
                  <from xmlns:xdr="http://schemas.openxmlformats.org/drawingml/2006/spreadsheetDrawing">
                    <xdr:col>19</xdr:col>
                    <xdr:colOff>0</xdr:colOff>
                    <xdr:row>20</xdr:row>
                    <xdr:rowOff>0</xdr:rowOff>
                  </from>
                  <to xmlns:xdr="http://schemas.openxmlformats.org/drawingml/2006/spreadsheetDrawing">
                    <xdr:col>20</xdr:col>
                    <xdr:colOff>95250</xdr:colOff>
                    <xdr:row>21</xdr:row>
                    <xdr:rowOff>27940</xdr:rowOff>
                  </to>
                </anchor>
              </controlPr>
            </control>
          </mc:Choice>
        </mc:AlternateContent>
        <mc:AlternateContent>
          <mc:Choice Requires="x14">
            <control shapeId="1215" r:id="rId22" name="チェック 191">
              <controlPr defaultSize="0" autoPict="0">
                <anchor moveWithCells="1">
                  <from xmlns:xdr="http://schemas.openxmlformats.org/drawingml/2006/spreadsheetDrawing">
                    <xdr:col>20</xdr:col>
                    <xdr:colOff>0</xdr:colOff>
                    <xdr:row>20</xdr:row>
                    <xdr:rowOff>0</xdr:rowOff>
                  </from>
                  <to xmlns:xdr="http://schemas.openxmlformats.org/drawingml/2006/spreadsheetDrawing">
                    <xdr:col>21</xdr:col>
                    <xdr:colOff>95250</xdr:colOff>
                    <xdr:row>21</xdr:row>
                    <xdr:rowOff>27940</xdr:rowOff>
                  </to>
                </anchor>
              </controlPr>
            </control>
          </mc:Choice>
        </mc:AlternateContent>
        <mc:AlternateContent>
          <mc:Choice Requires="x14">
            <control shapeId="1216" r:id="rId23" name="チェック 192">
              <controlPr defaultSize="0" autoPict="0">
                <anchor moveWithCells="1">
                  <from xmlns:xdr="http://schemas.openxmlformats.org/drawingml/2006/spreadsheetDrawing">
                    <xdr:col>21</xdr:col>
                    <xdr:colOff>0</xdr:colOff>
                    <xdr:row>20</xdr:row>
                    <xdr:rowOff>0</xdr:rowOff>
                  </from>
                  <to xmlns:xdr="http://schemas.openxmlformats.org/drawingml/2006/spreadsheetDrawing">
                    <xdr:col>22</xdr:col>
                    <xdr:colOff>95250</xdr:colOff>
                    <xdr:row>21</xdr:row>
                    <xdr:rowOff>27940</xdr:rowOff>
                  </to>
                </anchor>
              </controlPr>
            </control>
          </mc:Choice>
        </mc:AlternateContent>
        <mc:AlternateContent>
          <mc:Choice Requires="x14">
            <control shapeId="1217" r:id="rId24" name="チェック 193">
              <controlPr defaultSize="0" autoPict="0">
                <anchor moveWithCells="1">
                  <from xmlns:xdr="http://schemas.openxmlformats.org/drawingml/2006/spreadsheetDrawing">
                    <xdr:col>22</xdr:col>
                    <xdr:colOff>0</xdr:colOff>
                    <xdr:row>20</xdr:row>
                    <xdr:rowOff>0</xdr:rowOff>
                  </from>
                  <to xmlns:xdr="http://schemas.openxmlformats.org/drawingml/2006/spreadsheetDrawing">
                    <xdr:col>23</xdr:col>
                    <xdr:colOff>95250</xdr:colOff>
                    <xdr:row>21</xdr:row>
                    <xdr:rowOff>27940</xdr:rowOff>
                  </to>
                </anchor>
              </controlPr>
            </control>
          </mc:Choice>
        </mc:AlternateContent>
        <mc:AlternateContent>
          <mc:Choice Requires="x14">
            <control shapeId="1218" r:id="rId25" name="チェック 194">
              <controlPr defaultSize="0" autoPict="0">
                <anchor moveWithCells="1">
                  <from xmlns:xdr="http://schemas.openxmlformats.org/drawingml/2006/spreadsheetDrawing">
                    <xdr:col>23</xdr:col>
                    <xdr:colOff>0</xdr:colOff>
                    <xdr:row>20</xdr:row>
                    <xdr:rowOff>0</xdr:rowOff>
                  </from>
                  <to xmlns:xdr="http://schemas.openxmlformats.org/drawingml/2006/spreadsheetDrawing">
                    <xdr:col>24</xdr:col>
                    <xdr:colOff>95250</xdr:colOff>
                    <xdr:row>21</xdr:row>
                    <xdr:rowOff>27940</xdr:rowOff>
                  </to>
                </anchor>
              </controlPr>
            </control>
          </mc:Choice>
        </mc:AlternateContent>
        <mc:AlternateContent>
          <mc:Choice Requires="x14">
            <control shapeId="1219" r:id="rId26" name="チェック 195">
              <controlPr defaultSize="0" autoPict="0">
                <anchor moveWithCells="1">
                  <from xmlns:xdr="http://schemas.openxmlformats.org/drawingml/2006/spreadsheetDrawing">
                    <xdr:col>24</xdr:col>
                    <xdr:colOff>0</xdr:colOff>
                    <xdr:row>20</xdr:row>
                    <xdr:rowOff>0</xdr:rowOff>
                  </from>
                  <to xmlns:xdr="http://schemas.openxmlformats.org/drawingml/2006/spreadsheetDrawing">
                    <xdr:col>25</xdr:col>
                    <xdr:colOff>95250</xdr:colOff>
                    <xdr:row>21</xdr:row>
                    <xdr:rowOff>27940</xdr:rowOff>
                  </to>
                </anchor>
              </controlPr>
            </control>
          </mc:Choice>
        </mc:AlternateContent>
        <mc:AlternateContent>
          <mc:Choice Requires="x14">
            <control shapeId="1220" r:id="rId27" name="チェック 196">
              <controlPr defaultSize="0" autoPict="0">
                <anchor moveWithCells="1">
                  <from xmlns:xdr="http://schemas.openxmlformats.org/drawingml/2006/spreadsheetDrawing">
                    <xdr:col>25</xdr:col>
                    <xdr:colOff>0</xdr:colOff>
                    <xdr:row>20</xdr:row>
                    <xdr:rowOff>0</xdr:rowOff>
                  </from>
                  <to xmlns:xdr="http://schemas.openxmlformats.org/drawingml/2006/spreadsheetDrawing">
                    <xdr:col>26</xdr:col>
                    <xdr:colOff>95250</xdr:colOff>
                    <xdr:row>21</xdr:row>
                    <xdr:rowOff>27940</xdr:rowOff>
                  </to>
                </anchor>
              </controlPr>
            </control>
          </mc:Choice>
        </mc:AlternateContent>
        <mc:AlternateContent>
          <mc:Choice Requires="x14">
            <control shapeId="1221" r:id="rId28" name="チェック 197">
              <controlPr defaultSize="0" autoPict="0">
                <anchor moveWithCells="1">
                  <from xmlns:xdr="http://schemas.openxmlformats.org/drawingml/2006/spreadsheetDrawing">
                    <xdr:col>26</xdr:col>
                    <xdr:colOff>0</xdr:colOff>
                    <xdr:row>20</xdr:row>
                    <xdr:rowOff>0</xdr:rowOff>
                  </from>
                  <to xmlns:xdr="http://schemas.openxmlformats.org/drawingml/2006/spreadsheetDrawing">
                    <xdr:col>27</xdr:col>
                    <xdr:colOff>95250</xdr:colOff>
                    <xdr:row>21</xdr:row>
                    <xdr:rowOff>27940</xdr:rowOff>
                  </to>
                </anchor>
              </controlPr>
            </control>
          </mc:Choice>
        </mc:AlternateContent>
        <mc:AlternateContent>
          <mc:Choice Requires="x14">
            <control shapeId="1222" r:id="rId29" name="チェック 198">
              <controlPr defaultSize="0" autoPict="0">
                <anchor moveWithCells="1">
                  <from xmlns:xdr="http://schemas.openxmlformats.org/drawingml/2006/spreadsheetDrawing">
                    <xdr:col>27</xdr:col>
                    <xdr:colOff>0</xdr:colOff>
                    <xdr:row>20</xdr:row>
                    <xdr:rowOff>0</xdr:rowOff>
                  </from>
                  <to xmlns:xdr="http://schemas.openxmlformats.org/drawingml/2006/spreadsheetDrawing">
                    <xdr:col>28</xdr:col>
                    <xdr:colOff>95250</xdr:colOff>
                    <xdr:row>21</xdr:row>
                    <xdr:rowOff>27940</xdr:rowOff>
                  </to>
                </anchor>
              </controlPr>
            </control>
          </mc:Choice>
        </mc:AlternateContent>
        <mc:AlternateContent>
          <mc:Choice Requires="x14">
            <control shapeId="1223" r:id="rId30" name="チェック 199">
              <controlPr defaultSize="0" autoPict="0">
                <anchor moveWithCells="1">
                  <from xmlns:xdr="http://schemas.openxmlformats.org/drawingml/2006/spreadsheetDrawing">
                    <xdr:col>28</xdr:col>
                    <xdr:colOff>0</xdr:colOff>
                    <xdr:row>20</xdr:row>
                    <xdr:rowOff>0</xdr:rowOff>
                  </from>
                  <to xmlns:xdr="http://schemas.openxmlformats.org/drawingml/2006/spreadsheetDrawing">
                    <xdr:col>29</xdr:col>
                    <xdr:colOff>95250</xdr:colOff>
                    <xdr:row>21</xdr:row>
                    <xdr:rowOff>27940</xdr:rowOff>
                  </to>
                </anchor>
              </controlPr>
            </control>
          </mc:Choice>
        </mc:AlternateContent>
        <mc:AlternateContent>
          <mc:Choice Requires="x14">
            <control shapeId="1224" r:id="rId31" name="チェック 200">
              <controlPr defaultSize="0" autoPict="0">
                <anchor moveWithCells="1">
                  <from xmlns:xdr="http://schemas.openxmlformats.org/drawingml/2006/spreadsheetDrawing">
                    <xdr:col>29</xdr:col>
                    <xdr:colOff>0</xdr:colOff>
                    <xdr:row>20</xdr:row>
                    <xdr:rowOff>0</xdr:rowOff>
                  </from>
                  <to xmlns:xdr="http://schemas.openxmlformats.org/drawingml/2006/spreadsheetDrawing">
                    <xdr:col>30</xdr:col>
                    <xdr:colOff>95250</xdr:colOff>
                    <xdr:row>21</xdr:row>
                    <xdr:rowOff>27940</xdr:rowOff>
                  </to>
                </anchor>
              </controlPr>
            </control>
          </mc:Choice>
        </mc:AlternateContent>
        <mc:AlternateContent>
          <mc:Choice Requires="x14">
            <control shapeId="1225" r:id="rId32" name="チェック 201">
              <controlPr defaultSize="0" autoPict="0">
                <anchor moveWithCells="1">
                  <from xmlns:xdr="http://schemas.openxmlformats.org/drawingml/2006/spreadsheetDrawing">
                    <xdr:col>30</xdr:col>
                    <xdr:colOff>0</xdr:colOff>
                    <xdr:row>20</xdr:row>
                    <xdr:rowOff>0</xdr:rowOff>
                  </from>
                  <to xmlns:xdr="http://schemas.openxmlformats.org/drawingml/2006/spreadsheetDrawing">
                    <xdr:col>31</xdr:col>
                    <xdr:colOff>95250</xdr:colOff>
                    <xdr:row>21</xdr:row>
                    <xdr:rowOff>27940</xdr:rowOff>
                  </to>
                </anchor>
              </controlPr>
            </control>
          </mc:Choice>
        </mc:AlternateContent>
        <mc:AlternateContent>
          <mc:Choice Requires="x14">
            <control shapeId="1226" r:id="rId33" name="チェック 202">
              <controlPr defaultSize="0" autoPict="0">
                <anchor moveWithCells="1">
                  <from xmlns:xdr="http://schemas.openxmlformats.org/drawingml/2006/spreadsheetDrawing">
                    <xdr:col>13</xdr:col>
                    <xdr:colOff>0</xdr:colOff>
                    <xdr:row>21</xdr:row>
                    <xdr:rowOff>0</xdr:rowOff>
                  </from>
                  <to xmlns:xdr="http://schemas.openxmlformats.org/drawingml/2006/spreadsheetDrawing">
                    <xdr:col>14</xdr:col>
                    <xdr:colOff>95250</xdr:colOff>
                    <xdr:row>22</xdr:row>
                    <xdr:rowOff>29210</xdr:rowOff>
                  </to>
                </anchor>
              </controlPr>
            </control>
          </mc:Choice>
        </mc:AlternateContent>
        <mc:AlternateContent>
          <mc:Choice Requires="x14">
            <control shapeId="1227" r:id="rId34" name="チェック 203">
              <controlPr defaultSize="0" autoPict="0">
                <anchor moveWithCells="1">
                  <from xmlns:xdr="http://schemas.openxmlformats.org/drawingml/2006/spreadsheetDrawing">
                    <xdr:col>14</xdr:col>
                    <xdr:colOff>0</xdr:colOff>
                    <xdr:row>21</xdr:row>
                    <xdr:rowOff>0</xdr:rowOff>
                  </from>
                  <to xmlns:xdr="http://schemas.openxmlformats.org/drawingml/2006/spreadsheetDrawing">
                    <xdr:col>15</xdr:col>
                    <xdr:colOff>95250</xdr:colOff>
                    <xdr:row>22</xdr:row>
                    <xdr:rowOff>29210</xdr:rowOff>
                  </to>
                </anchor>
              </controlPr>
            </control>
          </mc:Choice>
        </mc:AlternateContent>
        <mc:AlternateContent>
          <mc:Choice Requires="x14">
            <control shapeId="1228" r:id="rId35" name="チェック 204">
              <controlPr defaultSize="0" autoPict="0">
                <anchor moveWithCells="1">
                  <from xmlns:xdr="http://schemas.openxmlformats.org/drawingml/2006/spreadsheetDrawing">
                    <xdr:col>15</xdr:col>
                    <xdr:colOff>0</xdr:colOff>
                    <xdr:row>21</xdr:row>
                    <xdr:rowOff>0</xdr:rowOff>
                  </from>
                  <to xmlns:xdr="http://schemas.openxmlformats.org/drawingml/2006/spreadsheetDrawing">
                    <xdr:col>16</xdr:col>
                    <xdr:colOff>95250</xdr:colOff>
                    <xdr:row>22</xdr:row>
                    <xdr:rowOff>29210</xdr:rowOff>
                  </to>
                </anchor>
              </controlPr>
            </control>
          </mc:Choice>
        </mc:AlternateContent>
        <mc:AlternateContent>
          <mc:Choice Requires="x14">
            <control shapeId="1229" r:id="rId36" name="チェック 205">
              <controlPr defaultSize="0" autoPict="0">
                <anchor moveWithCells="1">
                  <from xmlns:xdr="http://schemas.openxmlformats.org/drawingml/2006/spreadsheetDrawing">
                    <xdr:col>16</xdr:col>
                    <xdr:colOff>0</xdr:colOff>
                    <xdr:row>21</xdr:row>
                    <xdr:rowOff>0</xdr:rowOff>
                  </from>
                  <to xmlns:xdr="http://schemas.openxmlformats.org/drawingml/2006/spreadsheetDrawing">
                    <xdr:col>17</xdr:col>
                    <xdr:colOff>95250</xdr:colOff>
                    <xdr:row>22</xdr:row>
                    <xdr:rowOff>29210</xdr:rowOff>
                  </to>
                </anchor>
              </controlPr>
            </control>
          </mc:Choice>
        </mc:AlternateContent>
        <mc:AlternateContent>
          <mc:Choice Requires="x14">
            <control shapeId="1230" r:id="rId37" name="チェック 206">
              <controlPr defaultSize="0" autoPict="0">
                <anchor moveWithCells="1">
                  <from xmlns:xdr="http://schemas.openxmlformats.org/drawingml/2006/spreadsheetDrawing">
                    <xdr:col>17</xdr:col>
                    <xdr:colOff>0</xdr:colOff>
                    <xdr:row>21</xdr:row>
                    <xdr:rowOff>0</xdr:rowOff>
                  </from>
                  <to xmlns:xdr="http://schemas.openxmlformats.org/drawingml/2006/spreadsheetDrawing">
                    <xdr:col>18</xdr:col>
                    <xdr:colOff>95250</xdr:colOff>
                    <xdr:row>22</xdr:row>
                    <xdr:rowOff>29210</xdr:rowOff>
                  </to>
                </anchor>
              </controlPr>
            </control>
          </mc:Choice>
        </mc:AlternateContent>
        <mc:AlternateContent>
          <mc:Choice Requires="x14">
            <control shapeId="1231" r:id="rId38" name="チェック 207">
              <controlPr defaultSize="0" autoPict="0">
                <anchor moveWithCells="1">
                  <from xmlns:xdr="http://schemas.openxmlformats.org/drawingml/2006/spreadsheetDrawing">
                    <xdr:col>18</xdr:col>
                    <xdr:colOff>0</xdr:colOff>
                    <xdr:row>21</xdr:row>
                    <xdr:rowOff>0</xdr:rowOff>
                  </from>
                  <to xmlns:xdr="http://schemas.openxmlformats.org/drawingml/2006/spreadsheetDrawing">
                    <xdr:col>19</xdr:col>
                    <xdr:colOff>95250</xdr:colOff>
                    <xdr:row>22</xdr:row>
                    <xdr:rowOff>29210</xdr:rowOff>
                  </to>
                </anchor>
              </controlPr>
            </control>
          </mc:Choice>
        </mc:AlternateContent>
        <mc:AlternateContent>
          <mc:Choice Requires="x14">
            <control shapeId="1232" r:id="rId39" name="チェック 208">
              <controlPr defaultSize="0" autoPict="0">
                <anchor moveWithCells="1">
                  <from xmlns:xdr="http://schemas.openxmlformats.org/drawingml/2006/spreadsheetDrawing">
                    <xdr:col>19</xdr:col>
                    <xdr:colOff>0</xdr:colOff>
                    <xdr:row>21</xdr:row>
                    <xdr:rowOff>0</xdr:rowOff>
                  </from>
                  <to xmlns:xdr="http://schemas.openxmlformats.org/drawingml/2006/spreadsheetDrawing">
                    <xdr:col>20</xdr:col>
                    <xdr:colOff>95250</xdr:colOff>
                    <xdr:row>22</xdr:row>
                    <xdr:rowOff>29210</xdr:rowOff>
                  </to>
                </anchor>
              </controlPr>
            </control>
          </mc:Choice>
        </mc:AlternateContent>
        <mc:AlternateContent>
          <mc:Choice Requires="x14">
            <control shapeId="1233" r:id="rId40" name="チェック 209">
              <controlPr defaultSize="0" autoPict="0">
                <anchor moveWithCells="1">
                  <from xmlns:xdr="http://schemas.openxmlformats.org/drawingml/2006/spreadsheetDrawing">
                    <xdr:col>20</xdr:col>
                    <xdr:colOff>0</xdr:colOff>
                    <xdr:row>21</xdr:row>
                    <xdr:rowOff>0</xdr:rowOff>
                  </from>
                  <to xmlns:xdr="http://schemas.openxmlformats.org/drawingml/2006/spreadsheetDrawing">
                    <xdr:col>21</xdr:col>
                    <xdr:colOff>95250</xdr:colOff>
                    <xdr:row>22</xdr:row>
                    <xdr:rowOff>29210</xdr:rowOff>
                  </to>
                </anchor>
              </controlPr>
            </control>
          </mc:Choice>
        </mc:AlternateContent>
        <mc:AlternateContent>
          <mc:Choice Requires="x14">
            <control shapeId="1234" r:id="rId41" name="チェック 210">
              <controlPr defaultSize="0" autoPict="0">
                <anchor moveWithCells="1">
                  <from xmlns:xdr="http://schemas.openxmlformats.org/drawingml/2006/spreadsheetDrawing">
                    <xdr:col>21</xdr:col>
                    <xdr:colOff>0</xdr:colOff>
                    <xdr:row>21</xdr:row>
                    <xdr:rowOff>0</xdr:rowOff>
                  </from>
                  <to xmlns:xdr="http://schemas.openxmlformats.org/drawingml/2006/spreadsheetDrawing">
                    <xdr:col>22</xdr:col>
                    <xdr:colOff>95250</xdr:colOff>
                    <xdr:row>22</xdr:row>
                    <xdr:rowOff>29210</xdr:rowOff>
                  </to>
                </anchor>
              </controlPr>
            </control>
          </mc:Choice>
        </mc:AlternateContent>
        <mc:AlternateContent>
          <mc:Choice Requires="x14">
            <control shapeId="1235" r:id="rId42" name="チェック 211">
              <controlPr defaultSize="0" autoPict="0">
                <anchor moveWithCells="1">
                  <from xmlns:xdr="http://schemas.openxmlformats.org/drawingml/2006/spreadsheetDrawing">
                    <xdr:col>22</xdr:col>
                    <xdr:colOff>0</xdr:colOff>
                    <xdr:row>21</xdr:row>
                    <xdr:rowOff>0</xdr:rowOff>
                  </from>
                  <to xmlns:xdr="http://schemas.openxmlformats.org/drawingml/2006/spreadsheetDrawing">
                    <xdr:col>23</xdr:col>
                    <xdr:colOff>95250</xdr:colOff>
                    <xdr:row>22</xdr:row>
                    <xdr:rowOff>29210</xdr:rowOff>
                  </to>
                </anchor>
              </controlPr>
            </control>
          </mc:Choice>
        </mc:AlternateContent>
        <mc:AlternateContent>
          <mc:Choice Requires="x14">
            <control shapeId="1236" r:id="rId43" name="チェック 212">
              <controlPr defaultSize="0" autoPict="0">
                <anchor moveWithCells="1">
                  <from xmlns:xdr="http://schemas.openxmlformats.org/drawingml/2006/spreadsheetDrawing">
                    <xdr:col>23</xdr:col>
                    <xdr:colOff>0</xdr:colOff>
                    <xdr:row>21</xdr:row>
                    <xdr:rowOff>0</xdr:rowOff>
                  </from>
                  <to xmlns:xdr="http://schemas.openxmlformats.org/drawingml/2006/spreadsheetDrawing">
                    <xdr:col>24</xdr:col>
                    <xdr:colOff>95250</xdr:colOff>
                    <xdr:row>22</xdr:row>
                    <xdr:rowOff>29210</xdr:rowOff>
                  </to>
                </anchor>
              </controlPr>
            </control>
          </mc:Choice>
        </mc:AlternateContent>
        <mc:AlternateContent>
          <mc:Choice Requires="x14">
            <control shapeId="1237" r:id="rId44" name="チェック 213">
              <controlPr defaultSize="0" autoPict="0">
                <anchor moveWithCells="1">
                  <from xmlns:xdr="http://schemas.openxmlformats.org/drawingml/2006/spreadsheetDrawing">
                    <xdr:col>24</xdr:col>
                    <xdr:colOff>0</xdr:colOff>
                    <xdr:row>21</xdr:row>
                    <xdr:rowOff>0</xdr:rowOff>
                  </from>
                  <to xmlns:xdr="http://schemas.openxmlformats.org/drawingml/2006/spreadsheetDrawing">
                    <xdr:col>25</xdr:col>
                    <xdr:colOff>95250</xdr:colOff>
                    <xdr:row>22</xdr:row>
                    <xdr:rowOff>29210</xdr:rowOff>
                  </to>
                </anchor>
              </controlPr>
            </control>
          </mc:Choice>
        </mc:AlternateContent>
        <mc:AlternateContent>
          <mc:Choice Requires="x14">
            <control shapeId="1238" r:id="rId45" name="チェック 214">
              <controlPr defaultSize="0" autoPict="0">
                <anchor moveWithCells="1">
                  <from xmlns:xdr="http://schemas.openxmlformats.org/drawingml/2006/spreadsheetDrawing">
                    <xdr:col>25</xdr:col>
                    <xdr:colOff>0</xdr:colOff>
                    <xdr:row>21</xdr:row>
                    <xdr:rowOff>0</xdr:rowOff>
                  </from>
                  <to xmlns:xdr="http://schemas.openxmlformats.org/drawingml/2006/spreadsheetDrawing">
                    <xdr:col>26</xdr:col>
                    <xdr:colOff>95250</xdr:colOff>
                    <xdr:row>22</xdr:row>
                    <xdr:rowOff>29210</xdr:rowOff>
                  </to>
                </anchor>
              </controlPr>
            </control>
          </mc:Choice>
        </mc:AlternateContent>
        <mc:AlternateContent>
          <mc:Choice Requires="x14">
            <control shapeId="1239" r:id="rId46" name="チェック 215">
              <controlPr defaultSize="0" autoPict="0">
                <anchor moveWithCells="1">
                  <from xmlns:xdr="http://schemas.openxmlformats.org/drawingml/2006/spreadsheetDrawing">
                    <xdr:col>26</xdr:col>
                    <xdr:colOff>0</xdr:colOff>
                    <xdr:row>21</xdr:row>
                    <xdr:rowOff>0</xdr:rowOff>
                  </from>
                  <to xmlns:xdr="http://schemas.openxmlformats.org/drawingml/2006/spreadsheetDrawing">
                    <xdr:col>27</xdr:col>
                    <xdr:colOff>95250</xdr:colOff>
                    <xdr:row>22</xdr:row>
                    <xdr:rowOff>29210</xdr:rowOff>
                  </to>
                </anchor>
              </controlPr>
            </control>
          </mc:Choice>
        </mc:AlternateContent>
        <mc:AlternateContent>
          <mc:Choice Requires="x14">
            <control shapeId="1240" r:id="rId47" name="チェック 216">
              <controlPr defaultSize="0" autoPict="0">
                <anchor moveWithCells="1">
                  <from xmlns:xdr="http://schemas.openxmlformats.org/drawingml/2006/spreadsheetDrawing">
                    <xdr:col>27</xdr:col>
                    <xdr:colOff>0</xdr:colOff>
                    <xdr:row>21</xdr:row>
                    <xdr:rowOff>0</xdr:rowOff>
                  </from>
                  <to xmlns:xdr="http://schemas.openxmlformats.org/drawingml/2006/spreadsheetDrawing">
                    <xdr:col>28</xdr:col>
                    <xdr:colOff>95250</xdr:colOff>
                    <xdr:row>22</xdr:row>
                    <xdr:rowOff>29210</xdr:rowOff>
                  </to>
                </anchor>
              </controlPr>
            </control>
          </mc:Choice>
        </mc:AlternateContent>
        <mc:AlternateContent>
          <mc:Choice Requires="x14">
            <control shapeId="1241" r:id="rId48" name="チェック 217">
              <controlPr defaultSize="0" autoPict="0">
                <anchor moveWithCells="1">
                  <from xmlns:xdr="http://schemas.openxmlformats.org/drawingml/2006/spreadsheetDrawing">
                    <xdr:col>28</xdr:col>
                    <xdr:colOff>0</xdr:colOff>
                    <xdr:row>21</xdr:row>
                    <xdr:rowOff>0</xdr:rowOff>
                  </from>
                  <to xmlns:xdr="http://schemas.openxmlformats.org/drawingml/2006/spreadsheetDrawing">
                    <xdr:col>29</xdr:col>
                    <xdr:colOff>95250</xdr:colOff>
                    <xdr:row>22</xdr:row>
                    <xdr:rowOff>29210</xdr:rowOff>
                  </to>
                </anchor>
              </controlPr>
            </control>
          </mc:Choice>
        </mc:AlternateContent>
        <mc:AlternateContent>
          <mc:Choice Requires="x14">
            <control shapeId="1242" r:id="rId49" name="チェック 218">
              <controlPr defaultSize="0" autoPict="0">
                <anchor moveWithCells="1">
                  <from xmlns:xdr="http://schemas.openxmlformats.org/drawingml/2006/spreadsheetDrawing">
                    <xdr:col>29</xdr:col>
                    <xdr:colOff>0</xdr:colOff>
                    <xdr:row>21</xdr:row>
                    <xdr:rowOff>0</xdr:rowOff>
                  </from>
                  <to xmlns:xdr="http://schemas.openxmlformats.org/drawingml/2006/spreadsheetDrawing">
                    <xdr:col>30</xdr:col>
                    <xdr:colOff>95250</xdr:colOff>
                    <xdr:row>22</xdr:row>
                    <xdr:rowOff>29210</xdr:rowOff>
                  </to>
                </anchor>
              </controlPr>
            </control>
          </mc:Choice>
        </mc:AlternateContent>
        <mc:AlternateContent>
          <mc:Choice Requires="x14">
            <control shapeId="1243" r:id="rId50" name="チェック 219">
              <controlPr defaultSize="0" autoPict="0">
                <anchor moveWithCells="1">
                  <from xmlns:xdr="http://schemas.openxmlformats.org/drawingml/2006/spreadsheetDrawing">
                    <xdr:col>30</xdr:col>
                    <xdr:colOff>0</xdr:colOff>
                    <xdr:row>21</xdr:row>
                    <xdr:rowOff>0</xdr:rowOff>
                  </from>
                  <to xmlns:xdr="http://schemas.openxmlformats.org/drawingml/2006/spreadsheetDrawing">
                    <xdr:col>31</xdr:col>
                    <xdr:colOff>95250</xdr:colOff>
                    <xdr:row>22</xdr:row>
                    <xdr:rowOff>29210</xdr:rowOff>
                  </to>
                </anchor>
              </controlPr>
            </control>
          </mc:Choice>
        </mc:AlternateContent>
        <mc:AlternateContent>
          <mc:Choice Requires="x14">
            <control shapeId="1244" r:id="rId51" name="チェック 220">
              <controlPr defaultSize="0" autoPict="0">
                <anchor moveWithCells="1">
                  <from xmlns:xdr="http://schemas.openxmlformats.org/drawingml/2006/spreadsheetDrawing">
                    <xdr:col>13</xdr:col>
                    <xdr:colOff>0</xdr:colOff>
                    <xdr:row>22</xdr:row>
                    <xdr:rowOff>0</xdr:rowOff>
                  </from>
                  <to xmlns:xdr="http://schemas.openxmlformats.org/drawingml/2006/spreadsheetDrawing">
                    <xdr:col>14</xdr:col>
                    <xdr:colOff>95250</xdr:colOff>
                    <xdr:row>23</xdr:row>
                    <xdr:rowOff>19050</xdr:rowOff>
                  </to>
                </anchor>
              </controlPr>
            </control>
          </mc:Choice>
        </mc:AlternateContent>
        <mc:AlternateContent>
          <mc:Choice Requires="x14">
            <control shapeId="1245" r:id="rId52" name="チェック 221">
              <controlPr defaultSize="0" autoPict="0">
                <anchor moveWithCells="1">
                  <from xmlns:xdr="http://schemas.openxmlformats.org/drawingml/2006/spreadsheetDrawing">
                    <xdr:col>14</xdr:col>
                    <xdr:colOff>0</xdr:colOff>
                    <xdr:row>22</xdr:row>
                    <xdr:rowOff>0</xdr:rowOff>
                  </from>
                  <to xmlns:xdr="http://schemas.openxmlformats.org/drawingml/2006/spreadsheetDrawing">
                    <xdr:col>15</xdr:col>
                    <xdr:colOff>95250</xdr:colOff>
                    <xdr:row>23</xdr:row>
                    <xdr:rowOff>19050</xdr:rowOff>
                  </to>
                </anchor>
              </controlPr>
            </control>
          </mc:Choice>
        </mc:AlternateContent>
        <mc:AlternateContent>
          <mc:Choice Requires="x14">
            <control shapeId="1246" r:id="rId53" name="チェック 222">
              <controlPr defaultSize="0" autoPict="0">
                <anchor moveWithCells="1">
                  <from xmlns:xdr="http://schemas.openxmlformats.org/drawingml/2006/spreadsheetDrawing">
                    <xdr:col>15</xdr:col>
                    <xdr:colOff>0</xdr:colOff>
                    <xdr:row>22</xdr:row>
                    <xdr:rowOff>0</xdr:rowOff>
                  </from>
                  <to xmlns:xdr="http://schemas.openxmlformats.org/drawingml/2006/spreadsheetDrawing">
                    <xdr:col>16</xdr:col>
                    <xdr:colOff>95250</xdr:colOff>
                    <xdr:row>23</xdr:row>
                    <xdr:rowOff>19050</xdr:rowOff>
                  </to>
                </anchor>
              </controlPr>
            </control>
          </mc:Choice>
        </mc:AlternateContent>
        <mc:AlternateContent>
          <mc:Choice Requires="x14">
            <control shapeId="1247" r:id="rId54" name="チェック 223">
              <controlPr defaultSize="0" autoPict="0">
                <anchor moveWithCells="1">
                  <from xmlns:xdr="http://schemas.openxmlformats.org/drawingml/2006/spreadsheetDrawing">
                    <xdr:col>16</xdr:col>
                    <xdr:colOff>0</xdr:colOff>
                    <xdr:row>22</xdr:row>
                    <xdr:rowOff>0</xdr:rowOff>
                  </from>
                  <to xmlns:xdr="http://schemas.openxmlformats.org/drawingml/2006/spreadsheetDrawing">
                    <xdr:col>17</xdr:col>
                    <xdr:colOff>95250</xdr:colOff>
                    <xdr:row>23</xdr:row>
                    <xdr:rowOff>19050</xdr:rowOff>
                  </to>
                </anchor>
              </controlPr>
            </control>
          </mc:Choice>
        </mc:AlternateContent>
        <mc:AlternateContent>
          <mc:Choice Requires="x14">
            <control shapeId="1248" r:id="rId55" name="チェック 224">
              <controlPr defaultSize="0" autoPict="0">
                <anchor moveWithCells="1">
                  <from xmlns:xdr="http://schemas.openxmlformats.org/drawingml/2006/spreadsheetDrawing">
                    <xdr:col>17</xdr:col>
                    <xdr:colOff>0</xdr:colOff>
                    <xdr:row>22</xdr:row>
                    <xdr:rowOff>0</xdr:rowOff>
                  </from>
                  <to xmlns:xdr="http://schemas.openxmlformats.org/drawingml/2006/spreadsheetDrawing">
                    <xdr:col>18</xdr:col>
                    <xdr:colOff>95250</xdr:colOff>
                    <xdr:row>23</xdr:row>
                    <xdr:rowOff>19050</xdr:rowOff>
                  </to>
                </anchor>
              </controlPr>
            </control>
          </mc:Choice>
        </mc:AlternateContent>
        <mc:AlternateContent>
          <mc:Choice Requires="x14">
            <control shapeId="1249" r:id="rId56" name="チェック 225">
              <controlPr defaultSize="0" autoPict="0">
                <anchor moveWithCells="1">
                  <from xmlns:xdr="http://schemas.openxmlformats.org/drawingml/2006/spreadsheetDrawing">
                    <xdr:col>18</xdr:col>
                    <xdr:colOff>0</xdr:colOff>
                    <xdr:row>22</xdr:row>
                    <xdr:rowOff>0</xdr:rowOff>
                  </from>
                  <to xmlns:xdr="http://schemas.openxmlformats.org/drawingml/2006/spreadsheetDrawing">
                    <xdr:col>19</xdr:col>
                    <xdr:colOff>95250</xdr:colOff>
                    <xdr:row>23</xdr:row>
                    <xdr:rowOff>19050</xdr:rowOff>
                  </to>
                </anchor>
              </controlPr>
            </control>
          </mc:Choice>
        </mc:AlternateContent>
        <mc:AlternateContent>
          <mc:Choice Requires="x14">
            <control shapeId="1250" r:id="rId57" name="チェック 226">
              <controlPr defaultSize="0" autoPict="0">
                <anchor moveWithCells="1">
                  <from xmlns:xdr="http://schemas.openxmlformats.org/drawingml/2006/spreadsheetDrawing">
                    <xdr:col>19</xdr:col>
                    <xdr:colOff>0</xdr:colOff>
                    <xdr:row>22</xdr:row>
                    <xdr:rowOff>0</xdr:rowOff>
                  </from>
                  <to xmlns:xdr="http://schemas.openxmlformats.org/drawingml/2006/spreadsheetDrawing">
                    <xdr:col>20</xdr:col>
                    <xdr:colOff>95250</xdr:colOff>
                    <xdr:row>23</xdr:row>
                    <xdr:rowOff>19050</xdr:rowOff>
                  </to>
                </anchor>
              </controlPr>
            </control>
          </mc:Choice>
        </mc:AlternateContent>
        <mc:AlternateContent>
          <mc:Choice Requires="x14">
            <control shapeId="1251" r:id="rId58" name="チェック 227">
              <controlPr defaultSize="0" autoPict="0">
                <anchor moveWithCells="1">
                  <from xmlns:xdr="http://schemas.openxmlformats.org/drawingml/2006/spreadsheetDrawing">
                    <xdr:col>20</xdr:col>
                    <xdr:colOff>0</xdr:colOff>
                    <xdr:row>22</xdr:row>
                    <xdr:rowOff>0</xdr:rowOff>
                  </from>
                  <to xmlns:xdr="http://schemas.openxmlformats.org/drawingml/2006/spreadsheetDrawing">
                    <xdr:col>21</xdr:col>
                    <xdr:colOff>95250</xdr:colOff>
                    <xdr:row>23</xdr:row>
                    <xdr:rowOff>19050</xdr:rowOff>
                  </to>
                </anchor>
              </controlPr>
            </control>
          </mc:Choice>
        </mc:AlternateContent>
        <mc:AlternateContent>
          <mc:Choice Requires="x14">
            <control shapeId="1252" r:id="rId59" name="チェック 228">
              <controlPr defaultSize="0" autoPict="0">
                <anchor moveWithCells="1">
                  <from xmlns:xdr="http://schemas.openxmlformats.org/drawingml/2006/spreadsheetDrawing">
                    <xdr:col>21</xdr:col>
                    <xdr:colOff>0</xdr:colOff>
                    <xdr:row>22</xdr:row>
                    <xdr:rowOff>0</xdr:rowOff>
                  </from>
                  <to xmlns:xdr="http://schemas.openxmlformats.org/drawingml/2006/spreadsheetDrawing">
                    <xdr:col>22</xdr:col>
                    <xdr:colOff>95250</xdr:colOff>
                    <xdr:row>23</xdr:row>
                    <xdr:rowOff>19050</xdr:rowOff>
                  </to>
                </anchor>
              </controlPr>
            </control>
          </mc:Choice>
        </mc:AlternateContent>
        <mc:AlternateContent>
          <mc:Choice Requires="x14">
            <control shapeId="1253" r:id="rId60" name="チェック 229">
              <controlPr defaultSize="0" autoPict="0">
                <anchor moveWithCells="1">
                  <from xmlns:xdr="http://schemas.openxmlformats.org/drawingml/2006/spreadsheetDrawing">
                    <xdr:col>22</xdr:col>
                    <xdr:colOff>0</xdr:colOff>
                    <xdr:row>22</xdr:row>
                    <xdr:rowOff>0</xdr:rowOff>
                  </from>
                  <to xmlns:xdr="http://schemas.openxmlformats.org/drawingml/2006/spreadsheetDrawing">
                    <xdr:col>23</xdr:col>
                    <xdr:colOff>95250</xdr:colOff>
                    <xdr:row>23</xdr:row>
                    <xdr:rowOff>19050</xdr:rowOff>
                  </to>
                </anchor>
              </controlPr>
            </control>
          </mc:Choice>
        </mc:AlternateContent>
        <mc:AlternateContent>
          <mc:Choice Requires="x14">
            <control shapeId="1254" r:id="rId61" name="チェック 230">
              <controlPr defaultSize="0" autoPict="0">
                <anchor moveWithCells="1">
                  <from xmlns:xdr="http://schemas.openxmlformats.org/drawingml/2006/spreadsheetDrawing">
                    <xdr:col>23</xdr:col>
                    <xdr:colOff>0</xdr:colOff>
                    <xdr:row>22</xdr:row>
                    <xdr:rowOff>0</xdr:rowOff>
                  </from>
                  <to xmlns:xdr="http://schemas.openxmlformats.org/drawingml/2006/spreadsheetDrawing">
                    <xdr:col>24</xdr:col>
                    <xdr:colOff>95250</xdr:colOff>
                    <xdr:row>23</xdr:row>
                    <xdr:rowOff>19050</xdr:rowOff>
                  </to>
                </anchor>
              </controlPr>
            </control>
          </mc:Choice>
        </mc:AlternateContent>
        <mc:AlternateContent>
          <mc:Choice Requires="x14">
            <control shapeId="1255" r:id="rId62" name="チェック 231">
              <controlPr defaultSize="0" autoPict="0">
                <anchor moveWithCells="1">
                  <from xmlns:xdr="http://schemas.openxmlformats.org/drawingml/2006/spreadsheetDrawing">
                    <xdr:col>24</xdr:col>
                    <xdr:colOff>0</xdr:colOff>
                    <xdr:row>22</xdr:row>
                    <xdr:rowOff>0</xdr:rowOff>
                  </from>
                  <to xmlns:xdr="http://schemas.openxmlformats.org/drawingml/2006/spreadsheetDrawing">
                    <xdr:col>25</xdr:col>
                    <xdr:colOff>95250</xdr:colOff>
                    <xdr:row>23</xdr:row>
                    <xdr:rowOff>19050</xdr:rowOff>
                  </to>
                </anchor>
              </controlPr>
            </control>
          </mc:Choice>
        </mc:AlternateContent>
        <mc:AlternateContent>
          <mc:Choice Requires="x14">
            <control shapeId="1256" r:id="rId63" name="チェック 232">
              <controlPr defaultSize="0" autoPict="0">
                <anchor moveWithCells="1">
                  <from xmlns:xdr="http://schemas.openxmlformats.org/drawingml/2006/spreadsheetDrawing">
                    <xdr:col>25</xdr:col>
                    <xdr:colOff>0</xdr:colOff>
                    <xdr:row>22</xdr:row>
                    <xdr:rowOff>0</xdr:rowOff>
                  </from>
                  <to xmlns:xdr="http://schemas.openxmlformats.org/drawingml/2006/spreadsheetDrawing">
                    <xdr:col>26</xdr:col>
                    <xdr:colOff>95250</xdr:colOff>
                    <xdr:row>23</xdr:row>
                    <xdr:rowOff>19050</xdr:rowOff>
                  </to>
                </anchor>
              </controlPr>
            </control>
          </mc:Choice>
        </mc:AlternateContent>
        <mc:AlternateContent>
          <mc:Choice Requires="x14">
            <control shapeId="1257" r:id="rId64" name="チェック 233">
              <controlPr defaultSize="0" autoPict="0">
                <anchor moveWithCells="1">
                  <from xmlns:xdr="http://schemas.openxmlformats.org/drawingml/2006/spreadsheetDrawing">
                    <xdr:col>26</xdr:col>
                    <xdr:colOff>0</xdr:colOff>
                    <xdr:row>22</xdr:row>
                    <xdr:rowOff>0</xdr:rowOff>
                  </from>
                  <to xmlns:xdr="http://schemas.openxmlformats.org/drawingml/2006/spreadsheetDrawing">
                    <xdr:col>27</xdr:col>
                    <xdr:colOff>95250</xdr:colOff>
                    <xdr:row>23</xdr:row>
                    <xdr:rowOff>19050</xdr:rowOff>
                  </to>
                </anchor>
              </controlPr>
            </control>
          </mc:Choice>
        </mc:AlternateContent>
        <mc:AlternateContent>
          <mc:Choice Requires="x14">
            <control shapeId="1258" r:id="rId65" name="チェック 234">
              <controlPr defaultSize="0" autoPict="0">
                <anchor moveWithCells="1">
                  <from xmlns:xdr="http://schemas.openxmlformats.org/drawingml/2006/spreadsheetDrawing">
                    <xdr:col>27</xdr:col>
                    <xdr:colOff>0</xdr:colOff>
                    <xdr:row>22</xdr:row>
                    <xdr:rowOff>0</xdr:rowOff>
                  </from>
                  <to xmlns:xdr="http://schemas.openxmlformats.org/drawingml/2006/spreadsheetDrawing">
                    <xdr:col>28</xdr:col>
                    <xdr:colOff>95250</xdr:colOff>
                    <xdr:row>23</xdr:row>
                    <xdr:rowOff>19050</xdr:rowOff>
                  </to>
                </anchor>
              </controlPr>
            </control>
          </mc:Choice>
        </mc:AlternateContent>
        <mc:AlternateContent>
          <mc:Choice Requires="x14">
            <control shapeId="1259" r:id="rId66" name="チェック 235">
              <controlPr defaultSize="0" autoPict="0">
                <anchor moveWithCells="1">
                  <from xmlns:xdr="http://schemas.openxmlformats.org/drawingml/2006/spreadsheetDrawing">
                    <xdr:col>28</xdr:col>
                    <xdr:colOff>0</xdr:colOff>
                    <xdr:row>22</xdr:row>
                    <xdr:rowOff>0</xdr:rowOff>
                  </from>
                  <to xmlns:xdr="http://schemas.openxmlformats.org/drawingml/2006/spreadsheetDrawing">
                    <xdr:col>29</xdr:col>
                    <xdr:colOff>95250</xdr:colOff>
                    <xdr:row>23</xdr:row>
                    <xdr:rowOff>19050</xdr:rowOff>
                  </to>
                </anchor>
              </controlPr>
            </control>
          </mc:Choice>
        </mc:AlternateContent>
        <mc:AlternateContent>
          <mc:Choice Requires="x14">
            <control shapeId="1260" r:id="rId67" name="チェック 236">
              <controlPr defaultSize="0" autoPict="0">
                <anchor moveWithCells="1">
                  <from xmlns:xdr="http://schemas.openxmlformats.org/drawingml/2006/spreadsheetDrawing">
                    <xdr:col>29</xdr:col>
                    <xdr:colOff>0</xdr:colOff>
                    <xdr:row>22</xdr:row>
                    <xdr:rowOff>0</xdr:rowOff>
                  </from>
                  <to xmlns:xdr="http://schemas.openxmlformats.org/drawingml/2006/spreadsheetDrawing">
                    <xdr:col>30</xdr:col>
                    <xdr:colOff>95250</xdr:colOff>
                    <xdr:row>23</xdr:row>
                    <xdr:rowOff>19050</xdr:rowOff>
                  </to>
                </anchor>
              </controlPr>
            </control>
          </mc:Choice>
        </mc:AlternateContent>
        <mc:AlternateContent>
          <mc:Choice Requires="x14">
            <control shapeId="1261" r:id="rId68" name="チェック 237">
              <controlPr defaultSize="0" autoPict="0">
                <anchor moveWithCells="1">
                  <from xmlns:xdr="http://schemas.openxmlformats.org/drawingml/2006/spreadsheetDrawing">
                    <xdr:col>30</xdr:col>
                    <xdr:colOff>0</xdr:colOff>
                    <xdr:row>22</xdr:row>
                    <xdr:rowOff>0</xdr:rowOff>
                  </from>
                  <to xmlns:xdr="http://schemas.openxmlformats.org/drawingml/2006/spreadsheetDrawing">
                    <xdr:col>31</xdr:col>
                    <xdr:colOff>95250</xdr:colOff>
                    <xdr:row>23</xdr:row>
                    <xdr:rowOff>19050</xdr:rowOff>
                  </to>
                </anchor>
              </controlPr>
            </control>
          </mc:Choice>
        </mc:AlternateContent>
        <mc:AlternateContent>
          <mc:Choice Requires="x14">
            <control shapeId="1262" r:id="rId69" name="チェック 238">
              <controlPr defaultSize="0" autoPict="0">
                <anchor moveWithCells="1">
                  <from xmlns:xdr="http://schemas.openxmlformats.org/drawingml/2006/spreadsheetDrawing">
                    <xdr:col>13</xdr:col>
                    <xdr:colOff>0</xdr:colOff>
                    <xdr:row>23</xdr:row>
                    <xdr:rowOff>0</xdr:rowOff>
                  </from>
                  <to xmlns:xdr="http://schemas.openxmlformats.org/drawingml/2006/spreadsheetDrawing">
                    <xdr:col>14</xdr:col>
                    <xdr:colOff>95250</xdr:colOff>
                    <xdr:row>24</xdr:row>
                    <xdr:rowOff>19685</xdr:rowOff>
                  </to>
                </anchor>
              </controlPr>
            </control>
          </mc:Choice>
        </mc:AlternateContent>
        <mc:AlternateContent>
          <mc:Choice Requires="x14">
            <control shapeId="1263" r:id="rId70" name="チェック 239">
              <controlPr defaultSize="0" autoPict="0">
                <anchor moveWithCells="1">
                  <from xmlns:xdr="http://schemas.openxmlformats.org/drawingml/2006/spreadsheetDrawing">
                    <xdr:col>14</xdr:col>
                    <xdr:colOff>0</xdr:colOff>
                    <xdr:row>23</xdr:row>
                    <xdr:rowOff>0</xdr:rowOff>
                  </from>
                  <to xmlns:xdr="http://schemas.openxmlformats.org/drawingml/2006/spreadsheetDrawing">
                    <xdr:col>15</xdr:col>
                    <xdr:colOff>95250</xdr:colOff>
                    <xdr:row>24</xdr:row>
                    <xdr:rowOff>19685</xdr:rowOff>
                  </to>
                </anchor>
              </controlPr>
            </control>
          </mc:Choice>
        </mc:AlternateContent>
        <mc:AlternateContent>
          <mc:Choice Requires="x14">
            <control shapeId="1264" r:id="rId71" name="チェック 240">
              <controlPr defaultSize="0" autoPict="0">
                <anchor moveWithCells="1">
                  <from xmlns:xdr="http://schemas.openxmlformats.org/drawingml/2006/spreadsheetDrawing">
                    <xdr:col>15</xdr:col>
                    <xdr:colOff>0</xdr:colOff>
                    <xdr:row>23</xdr:row>
                    <xdr:rowOff>0</xdr:rowOff>
                  </from>
                  <to xmlns:xdr="http://schemas.openxmlformats.org/drawingml/2006/spreadsheetDrawing">
                    <xdr:col>16</xdr:col>
                    <xdr:colOff>95250</xdr:colOff>
                    <xdr:row>24</xdr:row>
                    <xdr:rowOff>19685</xdr:rowOff>
                  </to>
                </anchor>
              </controlPr>
            </control>
          </mc:Choice>
        </mc:AlternateContent>
        <mc:AlternateContent>
          <mc:Choice Requires="x14">
            <control shapeId="1265" r:id="rId72" name="チェック 241">
              <controlPr defaultSize="0" autoPict="0">
                <anchor moveWithCells="1">
                  <from xmlns:xdr="http://schemas.openxmlformats.org/drawingml/2006/spreadsheetDrawing">
                    <xdr:col>16</xdr:col>
                    <xdr:colOff>0</xdr:colOff>
                    <xdr:row>23</xdr:row>
                    <xdr:rowOff>0</xdr:rowOff>
                  </from>
                  <to xmlns:xdr="http://schemas.openxmlformats.org/drawingml/2006/spreadsheetDrawing">
                    <xdr:col>17</xdr:col>
                    <xdr:colOff>95250</xdr:colOff>
                    <xdr:row>24</xdr:row>
                    <xdr:rowOff>19685</xdr:rowOff>
                  </to>
                </anchor>
              </controlPr>
            </control>
          </mc:Choice>
        </mc:AlternateContent>
        <mc:AlternateContent>
          <mc:Choice Requires="x14">
            <control shapeId="1266" r:id="rId73" name="チェック 242">
              <controlPr defaultSize="0" autoPict="0">
                <anchor moveWithCells="1">
                  <from xmlns:xdr="http://schemas.openxmlformats.org/drawingml/2006/spreadsheetDrawing">
                    <xdr:col>17</xdr:col>
                    <xdr:colOff>0</xdr:colOff>
                    <xdr:row>23</xdr:row>
                    <xdr:rowOff>0</xdr:rowOff>
                  </from>
                  <to xmlns:xdr="http://schemas.openxmlformats.org/drawingml/2006/spreadsheetDrawing">
                    <xdr:col>18</xdr:col>
                    <xdr:colOff>95250</xdr:colOff>
                    <xdr:row>24</xdr:row>
                    <xdr:rowOff>19685</xdr:rowOff>
                  </to>
                </anchor>
              </controlPr>
            </control>
          </mc:Choice>
        </mc:AlternateContent>
        <mc:AlternateContent>
          <mc:Choice Requires="x14">
            <control shapeId="1267" r:id="rId74" name="チェック 243">
              <controlPr defaultSize="0" autoPict="0">
                <anchor moveWithCells="1">
                  <from xmlns:xdr="http://schemas.openxmlformats.org/drawingml/2006/spreadsheetDrawing">
                    <xdr:col>18</xdr:col>
                    <xdr:colOff>0</xdr:colOff>
                    <xdr:row>23</xdr:row>
                    <xdr:rowOff>0</xdr:rowOff>
                  </from>
                  <to xmlns:xdr="http://schemas.openxmlformats.org/drawingml/2006/spreadsheetDrawing">
                    <xdr:col>19</xdr:col>
                    <xdr:colOff>95250</xdr:colOff>
                    <xdr:row>24</xdr:row>
                    <xdr:rowOff>19685</xdr:rowOff>
                  </to>
                </anchor>
              </controlPr>
            </control>
          </mc:Choice>
        </mc:AlternateContent>
        <mc:AlternateContent>
          <mc:Choice Requires="x14">
            <control shapeId="1268" r:id="rId75" name="チェック 244">
              <controlPr defaultSize="0" autoPict="0">
                <anchor moveWithCells="1">
                  <from xmlns:xdr="http://schemas.openxmlformats.org/drawingml/2006/spreadsheetDrawing">
                    <xdr:col>19</xdr:col>
                    <xdr:colOff>0</xdr:colOff>
                    <xdr:row>23</xdr:row>
                    <xdr:rowOff>0</xdr:rowOff>
                  </from>
                  <to xmlns:xdr="http://schemas.openxmlformats.org/drawingml/2006/spreadsheetDrawing">
                    <xdr:col>20</xdr:col>
                    <xdr:colOff>95250</xdr:colOff>
                    <xdr:row>24</xdr:row>
                    <xdr:rowOff>19685</xdr:rowOff>
                  </to>
                </anchor>
              </controlPr>
            </control>
          </mc:Choice>
        </mc:AlternateContent>
        <mc:AlternateContent>
          <mc:Choice Requires="x14">
            <control shapeId="1269" r:id="rId76" name="チェック 245">
              <controlPr defaultSize="0" autoPict="0">
                <anchor moveWithCells="1">
                  <from xmlns:xdr="http://schemas.openxmlformats.org/drawingml/2006/spreadsheetDrawing">
                    <xdr:col>20</xdr:col>
                    <xdr:colOff>0</xdr:colOff>
                    <xdr:row>23</xdr:row>
                    <xdr:rowOff>0</xdr:rowOff>
                  </from>
                  <to xmlns:xdr="http://schemas.openxmlformats.org/drawingml/2006/spreadsheetDrawing">
                    <xdr:col>21</xdr:col>
                    <xdr:colOff>95250</xdr:colOff>
                    <xdr:row>24</xdr:row>
                    <xdr:rowOff>19685</xdr:rowOff>
                  </to>
                </anchor>
              </controlPr>
            </control>
          </mc:Choice>
        </mc:AlternateContent>
        <mc:AlternateContent>
          <mc:Choice Requires="x14">
            <control shapeId="1270" r:id="rId77" name="チェック 246">
              <controlPr defaultSize="0" autoPict="0">
                <anchor moveWithCells="1">
                  <from xmlns:xdr="http://schemas.openxmlformats.org/drawingml/2006/spreadsheetDrawing">
                    <xdr:col>21</xdr:col>
                    <xdr:colOff>0</xdr:colOff>
                    <xdr:row>23</xdr:row>
                    <xdr:rowOff>0</xdr:rowOff>
                  </from>
                  <to xmlns:xdr="http://schemas.openxmlformats.org/drawingml/2006/spreadsheetDrawing">
                    <xdr:col>22</xdr:col>
                    <xdr:colOff>95250</xdr:colOff>
                    <xdr:row>24</xdr:row>
                    <xdr:rowOff>19685</xdr:rowOff>
                  </to>
                </anchor>
              </controlPr>
            </control>
          </mc:Choice>
        </mc:AlternateContent>
        <mc:AlternateContent>
          <mc:Choice Requires="x14">
            <control shapeId="1271" r:id="rId78" name="チェック 247">
              <controlPr defaultSize="0" autoPict="0">
                <anchor moveWithCells="1">
                  <from xmlns:xdr="http://schemas.openxmlformats.org/drawingml/2006/spreadsheetDrawing">
                    <xdr:col>22</xdr:col>
                    <xdr:colOff>0</xdr:colOff>
                    <xdr:row>23</xdr:row>
                    <xdr:rowOff>0</xdr:rowOff>
                  </from>
                  <to xmlns:xdr="http://schemas.openxmlformats.org/drawingml/2006/spreadsheetDrawing">
                    <xdr:col>23</xdr:col>
                    <xdr:colOff>95250</xdr:colOff>
                    <xdr:row>24</xdr:row>
                    <xdr:rowOff>19685</xdr:rowOff>
                  </to>
                </anchor>
              </controlPr>
            </control>
          </mc:Choice>
        </mc:AlternateContent>
        <mc:AlternateContent>
          <mc:Choice Requires="x14">
            <control shapeId="1272" r:id="rId79" name="チェック 248">
              <controlPr defaultSize="0" autoPict="0">
                <anchor moveWithCells="1">
                  <from xmlns:xdr="http://schemas.openxmlformats.org/drawingml/2006/spreadsheetDrawing">
                    <xdr:col>23</xdr:col>
                    <xdr:colOff>0</xdr:colOff>
                    <xdr:row>23</xdr:row>
                    <xdr:rowOff>0</xdr:rowOff>
                  </from>
                  <to xmlns:xdr="http://schemas.openxmlformats.org/drawingml/2006/spreadsheetDrawing">
                    <xdr:col>24</xdr:col>
                    <xdr:colOff>95250</xdr:colOff>
                    <xdr:row>24</xdr:row>
                    <xdr:rowOff>19685</xdr:rowOff>
                  </to>
                </anchor>
              </controlPr>
            </control>
          </mc:Choice>
        </mc:AlternateContent>
        <mc:AlternateContent>
          <mc:Choice Requires="x14">
            <control shapeId="1273" r:id="rId80" name="チェック 249">
              <controlPr defaultSize="0" autoPict="0">
                <anchor moveWithCells="1">
                  <from xmlns:xdr="http://schemas.openxmlformats.org/drawingml/2006/spreadsheetDrawing">
                    <xdr:col>24</xdr:col>
                    <xdr:colOff>0</xdr:colOff>
                    <xdr:row>23</xdr:row>
                    <xdr:rowOff>0</xdr:rowOff>
                  </from>
                  <to xmlns:xdr="http://schemas.openxmlformats.org/drawingml/2006/spreadsheetDrawing">
                    <xdr:col>25</xdr:col>
                    <xdr:colOff>95250</xdr:colOff>
                    <xdr:row>24</xdr:row>
                    <xdr:rowOff>19685</xdr:rowOff>
                  </to>
                </anchor>
              </controlPr>
            </control>
          </mc:Choice>
        </mc:AlternateContent>
        <mc:AlternateContent>
          <mc:Choice Requires="x14">
            <control shapeId="1274" r:id="rId81" name="チェック 250">
              <controlPr defaultSize="0" autoPict="0">
                <anchor moveWithCells="1">
                  <from xmlns:xdr="http://schemas.openxmlformats.org/drawingml/2006/spreadsheetDrawing">
                    <xdr:col>25</xdr:col>
                    <xdr:colOff>0</xdr:colOff>
                    <xdr:row>23</xdr:row>
                    <xdr:rowOff>0</xdr:rowOff>
                  </from>
                  <to xmlns:xdr="http://schemas.openxmlformats.org/drawingml/2006/spreadsheetDrawing">
                    <xdr:col>26</xdr:col>
                    <xdr:colOff>95250</xdr:colOff>
                    <xdr:row>24</xdr:row>
                    <xdr:rowOff>19685</xdr:rowOff>
                  </to>
                </anchor>
              </controlPr>
            </control>
          </mc:Choice>
        </mc:AlternateContent>
        <mc:AlternateContent>
          <mc:Choice Requires="x14">
            <control shapeId="1275" r:id="rId82" name="チェック 251">
              <controlPr defaultSize="0" autoPict="0">
                <anchor moveWithCells="1">
                  <from xmlns:xdr="http://schemas.openxmlformats.org/drawingml/2006/spreadsheetDrawing">
                    <xdr:col>26</xdr:col>
                    <xdr:colOff>0</xdr:colOff>
                    <xdr:row>23</xdr:row>
                    <xdr:rowOff>0</xdr:rowOff>
                  </from>
                  <to xmlns:xdr="http://schemas.openxmlformats.org/drawingml/2006/spreadsheetDrawing">
                    <xdr:col>27</xdr:col>
                    <xdr:colOff>95250</xdr:colOff>
                    <xdr:row>24</xdr:row>
                    <xdr:rowOff>19685</xdr:rowOff>
                  </to>
                </anchor>
              </controlPr>
            </control>
          </mc:Choice>
        </mc:AlternateContent>
        <mc:AlternateContent>
          <mc:Choice Requires="x14">
            <control shapeId="1276" r:id="rId83" name="チェック 252">
              <controlPr defaultSize="0" autoPict="0">
                <anchor moveWithCells="1">
                  <from xmlns:xdr="http://schemas.openxmlformats.org/drawingml/2006/spreadsheetDrawing">
                    <xdr:col>27</xdr:col>
                    <xdr:colOff>0</xdr:colOff>
                    <xdr:row>23</xdr:row>
                    <xdr:rowOff>0</xdr:rowOff>
                  </from>
                  <to xmlns:xdr="http://schemas.openxmlformats.org/drawingml/2006/spreadsheetDrawing">
                    <xdr:col>28</xdr:col>
                    <xdr:colOff>95250</xdr:colOff>
                    <xdr:row>24</xdr:row>
                    <xdr:rowOff>19685</xdr:rowOff>
                  </to>
                </anchor>
              </controlPr>
            </control>
          </mc:Choice>
        </mc:AlternateContent>
        <mc:AlternateContent>
          <mc:Choice Requires="x14">
            <control shapeId="1277" r:id="rId84" name="チェック 253">
              <controlPr defaultSize="0" autoPict="0">
                <anchor moveWithCells="1">
                  <from xmlns:xdr="http://schemas.openxmlformats.org/drawingml/2006/spreadsheetDrawing">
                    <xdr:col>28</xdr:col>
                    <xdr:colOff>0</xdr:colOff>
                    <xdr:row>23</xdr:row>
                    <xdr:rowOff>0</xdr:rowOff>
                  </from>
                  <to xmlns:xdr="http://schemas.openxmlformats.org/drawingml/2006/spreadsheetDrawing">
                    <xdr:col>29</xdr:col>
                    <xdr:colOff>95250</xdr:colOff>
                    <xdr:row>24</xdr:row>
                    <xdr:rowOff>19685</xdr:rowOff>
                  </to>
                </anchor>
              </controlPr>
            </control>
          </mc:Choice>
        </mc:AlternateContent>
        <mc:AlternateContent>
          <mc:Choice Requires="x14">
            <control shapeId="1278" r:id="rId85" name="チェック 254">
              <controlPr defaultSize="0" autoPict="0">
                <anchor moveWithCells="1">
                  <from xmlns:xdr="http://schemas.openxmlformats.org/drawingml/2006/spreadsheetDrawing">
                    <xdr:col>29</xdr:col>
                    <xdr:colOff>0</xdr:colOff>
                    <xdr:row>23</xdr:row>
                    <xdr:rowOff>0</xdr:rowOff>
                  </from>
                  <to xmlns:xdr="http://schemas.openxmlformats.org/drawingml/2006/spreadsheetDrawing">
                    <xdr:col>30</xdr:col>
                    <xdr:colOff>95250</xdr:colOff>
                    <xdr:row>24</xdr:row>
                    <xdr:rowOff>19685</xdr:rowOff>
                  </to>
                </anchor>
              </controlPr>
            </control>
          </mc:Choice>
        </mc:AlternateContent>
        <mc:AlternateContent>
          <mc:Choice Requires="x14">
            <control shapeId="1279" r:id="rId86" name="チェック 255">
              <controlPr defaultSize="0" autoPict="0">
                <anchor moveWithCells="1">
                  <from xmlns:xdr="http://schemas.openxmlformats.org/drawingml/2006/spreadsheetDrawing">
                    <xdr:col>30</xdr:col>
                    <xdr:colOff>0</xdr:colOff>
                    <xdr:row>23</xdr:row>
                    <xdr:rowOff>0</xdr:rowOff>
                  </from>
                  <to xmlns:xdr="http://schemas.openxmlformats.org/drawingml/2006/spreadsheetDrawing">
                    <xdr:col>31</xdr:col>
                    <xdr:colOff>95250</xdr:colOff>
                    <xdr:row>24</xdr:row>
                    <xdr:rowOff>19685</xdr:rowOff>
                  </to>
                </anchor>
              </controlPr>
            </control>
          </mc:Choice>
        </mc:AlternateContent>
        <mc:AlternateContent>
          <mc:Choice Requires="x14">
            <control shapeId="1280" r:id="rId87" name="チェック 256">
              <controlPr defaultSize="0" autoPict="0">
                <anchor moveWithCells="1">
                  <from xmlns:xdr="http://schemas.openxmlformats.org/drawingml/2006/spreadsheetDrawing">
                    <xdr:col>13</xdr:col>
                    <xdr:colOff>0</xdr:colOff>
                    <xdr:row>20</xdr:row>
                    <xdr:rowOff>0</xdr:rowOff>
                  </from>
                  <to xmlns:xdr="http://schemas.openxmlformats.org/drawingml/2006/spreadsheetDrawing">
                    <xdr:col>14</xdr:col>
                    <xdr:colOff>95250</xdr:colOff>
                    <xdr:row>21</xdr:row>
                    <xdr:rowOff>27940</xdr:rowOff>
                  </to>
                </anchor>
              </controlPr>
            </control>
          </mc:Choice>
        </mc:AlternateContent>
        <mc:AlternateContent>
          <mc:Choice Requires="x14">
            <control shapeId="1281" r:id="rId88" name="チェック 257">
              <controlPr defaultSize="0" autoPict="0">
                <anchor moveWithCells="1">
                  <from xmlns:xdr="http://schemas.openxmlformats.org/drawingml/2006/spreadsheetDrawing">
                    <xdr:col>14</xdr:col>
                    <xdr:colOff>0</xdr:colOff>
                    <xdr:row>20</xdr:row>
                    <xdr:rowOff>0</xdr:rowOff>
                  </from>
                  <to xmlns:xdr="http://schemas.openxmlformats.org/drawingml/2006/spreadsheetDrawing">
                    <xdr:col>15</xdr:col>
                    <xdr:colOff>95250</xdr:colOff>
                    <xdr:row>21</xdr:row>
                    <xdr:rowOff>27940</xdr:rowOff>
                  </to>
                </anchor>
              </controlPr>
            </control>
          </mc:Choice>
        </mc:AlternateContent>
        <mc:AlternateContent>
          <mc:Choice Requires="x14">
            <control shapeId="1282" r:id="rId89" name="チェック 258">
              <controlPr defaultSize="0" autoPict="0">
                <anchor moveWithCells="1">
                  <from xmlns:xdr="http://schemas.openxmlformats.org/drawingml/2006/spreadsheetDrawing">
                    <xdr:col>15</xdr:col>
                    <xdr:colOff>0</xdr:colOff>
                    <xdr:row>20</xdr:row>
                    <xdr:rowOff>0</xdr:rowOff>
                  </from>
                  <to xmlns:xdr="http://schemas.openxmlformats.org/drawingml/2006/spreadsheetDrawing">
                    <xdr:col>16</xdr:col>
                    <xdr:colOff>95250</xdr:colOff>
                    <xdr:row>21</xdr:row>
                    <xdr:rowOff>27940</xdr:rowOff>
                  </to>
                </anchor>
              </controlPr>
            </control>
          </mc:Choice>
        </mc:AlternateContent>
        <mc:AlternateContent>
          <mc:Choice Requires="x14">
            <control shapeId="1283" r:id="rId90" name="チェック 259">
              <controlPr defaultSize="0" autoPict="0">
                <anchor moveWithCells="1">
                  <from xmlns:xdr="http://schemas.openxmlformats.org/drawingml/2006/spreadsheetDrawing">
                    <xdr:col>16</xdr:col>
                    <xdr:colOff>0</xdr:colOff>
                    <xdr:row>20</xdr:row>
                    <xdr:rowOff>0</xdr:rowOff>
                  </from>
                  <to xmlns:xdr="http://schemas.openxmlformats.org/drawingml/2006/spreadsheetDrawing">
                    <xdr:col>17</xdr:col>
                    <xdr:colOff>95250</xdr:colOff>
                    <xdr:row>21</xdr:row>
                    <xdr:rowOff>27940</xdr:rowOff>
                  </to>
                </anchor>
              </controlPr>
            </control>
          </mc:Choice>
        </mc:AlternateContent>
        <mc:AlternateContent>
          <mc:Choice Requires="x14">
            <control shapeId="1284" r:id="rId91" name="チェック 260">
              <controlPr defaultSize="0" autoPict="0">
                <anchor moveWithCells="1">
                  <from xmlns:xdr="http://schemas.openxmlformats.org/drawingml/2006/spreadsheetDrawing">
                    <xdr:col>17</xdr:col>
                    <xdr:colOff>0</xdr:colOff>
                    <xdr:row>20</xdr:row>
                    <xdr:rowOff>0</xdr:rowOff>
                  </from>
                  <to xmlns:xdr="http://schemas.openxmlformats.org/drawingml/2006/spreadsheetDrawing">
                    <xdr:col>18</xdr:col>
                    <xdr:colOff>95250</xdr:colOff>
                    <xdr:row>21</xdr:row>
                    <xdr:rowOff>27940</xdr:rowOff>
                  </to>
                </anchor>
              </controlPr>
            </control>
          </mc:Choice>
        </mc:AlternateContent>
        <mc:AlternateContent>
          <mc:Choice Requires="x14">
            <control shapeId="1285" r:id="rId92" name="チェック 261">
              <controlPr defaultSize="0" autoPict="0">
                <anchor moveWithCells="1">
                  <from xmlns:xdr="http://schemas.openxmlformats.org/drawingml/2006/spreadsheetDrawing">
                    <xdr:col>18</xdr:col>
                    <xdr:colOff>0</xdr:colOff>
                    <xdr:row>20</xdr:row>
                    <xdr:rowOff>0</xdr:rowOff>
                  </from>
                  <to xmlns:xdr="http://schemas.openxmlformats.org/drawingml/2006/spreadsheetDrawing">
                    <xdr:col>19</xdr:col>
                    <xdr:colOff>95250</xdr:colOff>
                    <xdr:row>21</xdr:row>
                    <xdr:rowOff>27940</xdr:rowOff>
                  </to>
                </anchor>
              </controlPr>
            </control>
          </mc:Choice>
        </mc:AlternateContent>
        <mc:AlternateContent>
          <mc:Choice Requires="x14">
            <control shapeId="1286" r:id="rId93" name="チェック 262">
              <controlPr defaultSize="0" autoPict="0">
                <anchor moveWithCells="1">
                  <from xmlns:xdr="http://schemas.openxmlformats.org/drawingml/2006/spreadsheetDrawing">
                    <xdr:col>19</xdr:col>
                    <xdr:colOff>0</xdr:colOff>
                    <xdr:row>20</xdr:row>
                    <xdr:rowOff>0</xdr:rowOff>
                  </from>
                  <to xmlns:xdr="http://schemas.openxmlformats.org/drawingml/2006/spreadsheetDrawing">
                    <xdr:col>20</xdr:col>
                    <xdr:colOff>95250</xdr:colOff>
                    <xdr:row>21</xdr:row>
                    <xdr:rowOff>27940</xdr:rowOff>
                  </to>
                </anchor>
              </controlPr>
            </control>
          </mc:Choice>
        </mc:AlternateContent>
        <mc:AlternateContent>
          <mc:Choice Requires="x14">
            <control shapeId="1287" r:id="rId94" name="チェック 263">
              <controlPr defaultSize="0" autoPict="0">
                <anchor moveWithCells="1">
                  <from xmlns:xdr="http://schemas.openxmlformats.org/drawingml/2006/spreadsheetDrawing">
                    <xdr:col>20</xdr:col>
                    <xdr:colOff>0</xdr:colOff>
                    <xdr:row>20</xdr:row>
                    <xdr:rowOff>0</xdr:rowOff>
                  </from>
                  <to xmlns:xdr="http://schemas.openxmlformats.org/drawingml/2006/spreadsheetDrawing">
                    <xdr:col>21</xdr:col>
                    <xdr:colOff>95250</xdr:colOff>
                    <xdr:row>21</xdr:row>
                    <xdr:rowOff>27940</xdr:rowOff>
                  </to>
                </anchor>
              </controlPr>
            </control>
          </mc:Choice>
        </mc:AlternateContent>
        <mc:AlternateContent>
          <mc:Choice Requires="x14">
            <control shapeId="1288" r:id="rId95" name="チェック 264">
              <controlPr defaultSize="0" autoPict="0">
                <anchor moveWithCells="1">
                  <from xmlns:xdr="http://schemas.openxmlformats.org/drawingml/2006/spreadsheetDrawing">
                    <xdr:col>21</xdr:col>
                    <xdr:colOff>0</xdr:colOff>
                    <xdr:row>20</xdr:row>
                    <xdr:rowOff>0</xdr:rowOff>
                  </from>
                  <to xmlns:xdr="http://schemas.openxmlformats.org/drawingml/2006/spreadsheetDrawing">
                    <xdr:col>22</xdr:col>
                    <xdr:colOff>95250</xdr:colOff>
                    <xdr:row>21</xdr:row>
                    <xdr:rowOff>27940</xdr:rowOff>
                  </to>
                </anchor>
              </controlPr>
            </control>
          </mc:Choice>
        </mc:AlternateContent>
        <mc:AlternateContent>
          <mc:Choice Requires="x14">
            <control shapeId="1289" r:id="rId96" name="チェック 265">
              <controlPr defaultSize="0" autoPict="0">
                <anchor moveWithCells="1">
                  <from xmlns:xdr="http://schemas.openxmlformats.org/drawingml/2006/spreadsheetDrawing">
                    <xdr:col>22</xdr:col>
                    <xdr:colOff>0</xdr:colOff>
                    <xdr:row>20</xdr:row>
                    <xdr:rowOff>0</xdr:rowOff>
                  </from>
                  <to xmlns:xdr="http://schemas.openxmlformats.org/drawingml/2006/spreadsheetDrawing">
                    <xdr:col>23</xdr:col>
                    <xdr:colOff>95250</xdr:colOff>
                    <xdr:row>21</xdr:row>
                    <xdr:rowOff>27940</xdr:rowOff>
                  </to>
                </anchor>
              </controlPr>
            </control>
          </mc:Choice>
        </mc:AlternateContent>
        <mc:AlternateContent>
          <mc:Choice Requires="x14">
            <control shapeId="1290" r:id="rId97" name="チェック 266">
              <controlPr defaultSize="0" autoPict="0">
                <anchor moveWithCells="1">
                  <from xmlns:xdr="http://schemas.openxmlformats.org/drawingml/2006/spreadsheetDrawing">
                    <xdr:col>23</xdr:col>
                    <xdr:colOff>0</xdr:colOff>
                    <xdr:row>20</xdr:row>
                    <xdr:rowOff>0</xdr:rowOff>
                  </from>
                  <to xmlns:xdr="http://schemas.openxmlformats.org/drawingml/2006/spreadsheetDrawing">
                    <xdr:col>24</xdr:col>
                    <xdr:colOff>95250</xdr:colOff>
                    <xdr:row>21</xdr:row>
                    <xdr:rowOff>27940</xdr:rowOff>
                  </to>
                </anchor>
              </controlPr>
            </control>
          </mc:Choice>
        </mc:AlternateContent>
        <mc:AlternateContent>
          <mc:Choice Requires="x14">
            <control shapeId="1291" r:id="rId98" name="チェック 267">
              <controlPr defaultSize="0" autoPict="0">
                <anchor moveWithCells="1">
                  <from xmlns:xdr="http://schemas.openxmlformats.org/drawingml/2006/spreadsheetDrawing">
                    <xdr:col>24</xdr:col>
                    <xdr:colOff>0</xdr:colOff>
                    <xdr:row>20</xdr:row>
                    <xdr:rowOff>0</xdr:rowOff>
                  </from>
                  <to xmlns:xdr="http://schemas.openxmlformats.org/drawingml/2006/spreadsheetDrawing">
                    <xdr:col>25</xdr:col>
                    <xdr:colOff>95250</xdr:colOff>
                    <xdr:row>21</xdr:row>
                    <xdr:rowOff>27940</xdr:rowOff>
                  </to>
                </anchor>
              </controlPr>
            </control>
          </mc:Choice>
        </mc:AlternateContent>
        <mc:AlternateContent>
          <mc:Choice Requires="x14">
            <control shapeId="1292" r:id="rId99" name="チェック 268">
              <controlPr defaultSize="0" autoPict="0">
                <anchor moveWithCells="1">
                  <from xmlns:xdr="http://schemas.openxmlformats.org/drawingml/2006/spreadsheetDrawing">
                    <xdr:col>25</xdr:col>
                    <xdr:colOff>0</xdr:colOff>
                    <xdr:row>20</xdr:row>
                    <xdr:rowOff>0</xdr:rowOff>
                  </from>
                  <to xmlns:xdr="http://schemas.openxmlformats.org/drawingml/2006/spreadsheetDrawing">
                    <xdr:col>26</xdr:col>
                    <xdr:colOff>95250</xdr:colOff>
                    <xdr:row>21</xdr:row>
                    <xdr:rowOff>27940</xdr:rowOff>
                  </to>
                </anchor>
              </controlPr>
            </control>
          </mc:Choice>
        </mc:AlternateContent>
        <mc:AlternateContent>
          <mc:Choice Requires="x14">
            <control shapeId="1293" r:id="rId100" name="チェック 269">
              <controlPr defaultSize="0" autoPict="0">
                <anchor moveWithCells="1">
                  <from xmlns:xdr="http://schemas.openxmlformats.org/drawingml/2006/spreadsheetDrawing">
                    <xdr:col>26</xdr:col>
                    <xdr:colOff>0</xdr:colOff>
                    <xdr:row>20</xdr:row>
                    <xdr:rowOff>0</xdr:rowOff>
                  </from>
                  <to xmlns:xdr="http://schemas.openxmlformats.org/drawingml/2006/spreadsheetDrawing">
                    <xdr:col>27</xdr:col>
                    <xdr:colOff>95250</xdr:colOff>
                    <xdr:row>21</xdr:row>
                    <xdr:rowOff>27940</xdr:rowOff>
                  </to>
                </anchor>
              </controlPr>
            </control>
          </mc:Choice>
        </mc:AlternateContent>
        <mc:AlternateContent>
          <mc:Choice Requires="x14">
            <control shapeId="1294" r:id="rId101" name="チェック 270">
              <controlPr defaultSize="0" autoPict="0">
                <anchor moveWithCells="1">
                  <from xmlns:xdr="http://schemas.openxmlformats.org/drawingml/2006/spreadsheetDrawing">
                    <xdr:col>27</xdr:col>
                    <xdr:colOff>0</xdr:colOff>
                    <xdr:row>20</xdr:row>
                    <xdr:rowOff>0</xdr:rowOff>
                  </from>
                  <to xmlns:xdr="http://schemas.openxmlformats.org/drawingml/2006/spreadsheetDrawing">
                    <xdr:col>28</xdr:col>
                    <xdr:colOff>95250</xdr:colOff>
                    <xdr:row>21</xdr:row>
                    <xdr:rowOff>27940</xdr:rowOff>
                  </to>
                </anchor>
              </controlPr>
            </control>
          </mc:Choice>
        </mc:AlternateContent>
        <mc:AlternateContent>
          <mc:Choice Requires="x14">
            <control shapeId="1295" r:id="rId102" name="チェック 271">
              <controlPr defaultSize="0" autoPict="0">
                <anchor moveWithCells="1">
                  <from xmlns:xdr="http://schemas.openxmlformats.org/drawingml/2006/spreadsheetDrawing">
                    <xdr:col>28</xdr:col>
                    <xdr:colOff>0</xdr:colOff>
                    <xdr:row>20</xdr:row>
                    <xdr:rowOff>0</xdr:rowOff>
                  </from>
                  <to xmlns:xdr="http://schemas.openxmlformats.org/drawingml/2006/spreadsheetDrawing">
                    <xdr:col>29</xdr:col>
                    <xdr:colOff>95250</xdr:colOff>
                    <xdr:row>21</xdr:row>
                    <xdr:rowOff>27940</xdr:rowOff>
                  </to>
                </anchor>
              </controlPr>
            </control>
          </mc:Choice>
        </mc:AlternateContent>
        <mc:AlternateContent>
          <mc:Choice Requires="x14">
            <control shapeId="1296" r:id="rId103" name="チェック 272">
              <controlPr defaultSize="0" autoPict="0">
                <anchor moveWithCells="1">
                  <from xmlns:xdr="http://schemas.openxmlformats.org/drawingml/2006/spreadsheetDrawing">
                    <xdr:col>29</xdr:col>
                    <xdr:colOff>0</xdr:colOff>
                    <xdr:row>20</xdr:row>
                    <xdr:rowOff>0</xdr:rowOff>
                  </from>
                  <to xmlns:xdr="http://schemas.openxmlformats.org/drawingml/2006/spreadsheetDrawing">
                    <xdr:col>30</xdr:col>
                    <xdr:colOff>95250</xdr:colOff>
                    <xdr:row>21</xdr:row>
                    <xdr:rowOff>27940</xdr:rowOff>
                  </to>
                </anchor>
              </controlPr>
            </control>
          </mc:Choice>
        </mc:AlternateContent>
        <mc:AlternateContent>
          <mc:Choice Requires="x14">
            <control shapeId="1297" r:id="rId104" name="チェック 273">
              <controlPr defaultSize="0" autoPict="0">
                <anchor moveWithCells="1">
                  <from xmlns:xdr="http://schemas.openxmlformats.org/drawingml/2006/spreadsheetDrawing">
                    <xdr:col>30</xdr:col>
                    <xdr:colOff>0</xdr:colOff>
                    <xdr:row>20</xdr:row>
                    <xdr:rowOff>0</xdr:rowOff>
                  </from>
                  <to xmlns:xdr="http://schemas.openxmlformats.org/drawingml/2006/spreadsheetDrawing">
                    <xdr:col>31</xdr:col>
                    <xdr:colOff>95250</xdr:colOff>
                    <xdr:row>21</xdr:row>
                    <xdr:rowOff>27940</xdr:rowOff>
                  </to>
                </anchor>
              </controlPr>
            </control>
          </mc:Choice>
        </mc:AlternateContent>
        <mc:AlternateContent>
          <mc:Choice Requires="x14">
            <control shapeId="1298" r:id="rId105" name="チェック 274">
              <controlPr defaultSize="0" autoPict="0">
                <anchor moveWithCells="1">
                  <from xmlns:xdr="http://schemas.openxmlformats.org/drawingml/2006/spreadsheetDrawing">
                    <xdr:col>13</xdr:col>
                    <xdr:colOff>0</xdr:colOff>
                    <xdr:row>21</xdr:row>
                    <xdr:rowOff>0</xdr:rowOff>
                  </from>
                  <to xmlns:xdr="http://schemas.openxmlformats.org/drawingml/2006/spreadsheetDrawing">
                    <xdr:col>14</xdr:col>
                    <xdr:colOff>95250</xdr:colOff>
                    <xdr:row>22</xdr:row>
                    <xdr:rowOff>29210</xdr:rowOff>
                  </to>
                </anchor>
              </controlPr>
            </control>
          </mc:Choice>
        </mc:AlternateContent>
        <mc:AlternateContent>
          <mc:Choice Requires="x14">
            <control shapeId="1299" r:id="rId106" name="チェック 275">
              <controlPr defaultSize="0" autoPict="0">
                <anchor moveWithCells="1">
                  <from xmlns:xdr="http://schemas.openxmlformats.org/drawingml/2006/spreadsheetDrawing">
                    <xdr:col>14</xdr:col>
                    <xdr:colOff>0</xdr:colOff>
                    <xdr:row>21</xdr:row>
                    <xdr:rowOff>0</xdr:rowOff>
                  </from>
                  <to xmlns:xdr="http://schemas.openxmlformats.org/drawingml/2006/spreadsheetDrawing">
                    <xdr:col>15</xdr:col>
                    <xdr:colOff>95250</xdr:colOff>
                    <xdr:row>22</xdr:row>
                    <xdr:rowOff>29210</xdr:rowOff>
                  </to>
                </anchor>
              </controlPr>
            </control>
          </mc:Choice>
        </mc:AlternateContent>
        <mc:AlternateContent>
          <mc:Choice Requires="x14">
            <control shapeId="1300" r:id="rId107" name="チェック 276">
              <controlPr defaultSize="0" autoPict="0">
                <anchor moveWithCells="1">
                  <from xmlns:xdr="http://schemas.openxmlformats.org/drawingml/2006/spreadsheetDrawing">
                    <xdr:col>15</xdr:col>
                    <xdr:colOff>0</xdr:colOff>
                    <xdr:row>21</xdr:row>
                    <xdr:rowOff>0</xdr:rowOff>
                  </from>
                  <to xmlns:xdr="http://schemas.openxmlformats.org/drawingml/2006/spreadsheetDrawing">
                    <xdr:col>16</xdr:col>
                    <xdr:colOff>95250</xdr:colOff>
                    <xdr:row>22</xdr:row>
                    <xdr:rowOff>29210</xdr:rowOff>
                  </to>
                </anchor>
              </controlPr>
            </control>
          </mc:Choice>
        </mc:AlternateContent>
        <mc:AlternateContent>
          <mc:Choice Requires="x14">
            <control shapeId="1301" r:id="rId108" name="チェック 277">
              <controlPr defaultSize="0" autoPict="0">
                <anchor moveWithCells="1">
                  <from xmlns:xdr="http://schemas.openxmlformats.org/drawingml/2006/spreadsheetDrawing">
                    <xdr:col>16</xdr:col>
                    <xdr:colOff>0</xdr:colOff>
                    <xdr:row>21</xdr:row>
                    <xdr:rowOff>0</xdr:rowOff>
                  </from>
                  <to xmlns:xdr="http://schemas.openxmlformats.org/drawingml/2006/spreadsheetDrawing">
                    <xdr:col>17</xdr:col>
                    <xdr:colOff>95250</xdr:colOff>
                    <xdr:row>22</xdr:row>
                    <xdr:rowOff>29210</xdr:rowOff>
                  </to>
                </anchor>
              </controlPr>
            </control>
          </mc:Choice>
        </mc:AlternateContent>
        <mc:AlternateContent>
          <mc:Choice Requires="x14">
            <control shapeId="1302" r:id="rId109" name="チェック 278">
              <controlPr defaultSize="0" autoPict="0">
                <anchor moveWithCells="1">
                  <from xmlns:xdr="http://schemas.openxmlformats.org/drawingml/2006/spreadsheetDrawing">
                    <xdr:col>17</xdr:col>
                    <xdr:colOff>0</xdr:colOff>
                    <xdr:row>21</xdr:row>
                    <xdr:rowOff>0</xdr:rowOff>
                  </from>
                  <to xmlns:xdr="http://schemas.openxmlformats.org/drawingml/2006/spreadsheetDrawing">
                    <xdr:col>18</xdr:col>
                    <xdr:colOff>95250</xdr:colOff>
                    <xdr:row>22</xdr:row>
                    <xdr:rowOff>29210</xdr:rowOff>
                  </to>
                </anchor>
              </controlPr>
            </control>
          </mc:Choice>
        </mc:AlternateContent>
        <mc:AlternateContent>
          <mc:Choice Requires="x14">
            <control shapeId="1303" r:id="rId110" name="チェック 279">
              <controlPr defaultSize="0" autoPict="0">
                <anchor moveWithCells="1">
                  <from xmlns:xdr="http://schemas.openxmlformats.org/drawingml/2006/spreadsheetDrawing">
                    <xdr:col>18</xdr:col>
                    <xdr:colOff>0</xdr:colOff>
                    <xdr:row>21</xdr:row>
                    <xdr:rowOff>0</xdr:rowOff>
                  </from>
                  <to xmlns:xdr="http://schemas.openxmlformats.org/drawingml/2006/spreadsheetDrawing">
                    <xdr:col>19</xdr:col>
                    <xdr:colOff>95250</xdr:colOff>
                    <xdr:row>22</xdr:row>
                    <xdr:rowOff>29210</xdr:rowOff>
                  </to>
                </anchor>
              </controlPr>
            </control>
          </mc:Choice>
        </mc:AlternateContent>
        <mc:AlternateContent>
          <mc:Choice Requires="x14">
            <control shapeId="1304" r:id="rId111" name="チェック 280">
              <controlPr defaultSize="0" autoPict="0">
                <anchor moveWithCells="1">
                  <from xmlns:xdr="http://schemas.openxmlformats.org/drawingml/2006/spreadsheetDrawing">
                    <xdr:col>19</xdr:col>
                    <xdr:colOff>0</xdr:colOff>
                    <xdr:row>21</xdr:row>
                    <xdr:rowOff>0</xdr:rowOff>
                  </from>
                  <to xmlns:xdr="http://schemas.openxmlformats.org/drawingml/2006/spreadsheetDrawing">
                    <xdr:col>20</xdr:col>
                    <xdr:colOff>95250</xdr:colOff>
                    <xdr:row>22</xdr:row>
                    <xdr:rowOff>29210</xdr:rowOff>
                  </to>
                </anchor>
              </controlPr>
            </control>
          </mc:Choice>
        </mc:AlternateContent>
        <mc:AlternateContent>
          <mc:Choice Requires="x14">
            <control shapeId="1305" r:id="rId112" name="チェック 281">
              <controlPr defaultSize="0" autoPict="0">
                <anchor moveWithCells="1">
                  <from xmlns:xdr="http://schemas.openxmlformats.org/drawingml/2006/spreadsheetDrawing">
                    <xdr:col>20</xdr:col>
                    <xdr:colOff>0</xdr:colOff>
                    <xdr:row>21</xdr:row>
                    <xdr:rowOff>0</xdr:rowOff>
                  </from>
                  <to xmlns:xdr="http://schemas.openxmlformats.org/drawingml/2006/spreadsheetDrawing">
                    <xdr:col>21</xdr:col>
                    <xdr:colOff>95250</xdr:colOff>
                    <xdr:row>22</xdr:row>
                    <xdr:rowOff>29210</xdr:rowOff>
                  </to>
                </anchor>
              </controlPr>
            </control>
          </mc:Choice>
        </mc:AlternateContent>
        <mc:AlternateContent>
          <mc:Choice Requires="x14">
            <control shapeId="1306" r:id="rId113" name="チェック 282">
              <controlPr defaultSize="0" autoPict="0">
                <anchor moveWithCells="1">
                  <from xmlns:xdr="http://schemas.openxmlformats.org/drawingml/2006/spreadsheetDrawing">
                    <xdr:col>21</xdr:col>
                    <xdr:colOff>0</xdr:colOff>
                    <xdr:row>21</xdr:row>
                    <xdr:rowOff>0</xdr:rowOff>
                  </from>
                  <to xmlns:xdr="http://schemas.openxmlformats.org/drawingml/2006/spreadsheetDrawing">
                    <xdr:col>22</xdr:col>
                    <xdr:colOff>95250</xdr:colOff>
                    <xdr:row>22</xdr:row>
                    <xdr:rowOff>29210</xdr:rowOff>
                  </to>
                </anchor>
              </controlPr>
            </control>
          </mc:Choice>
        </mc:AlternateContent>
        <mc:AlternateContent>
          <mc:Choice Requires="x14">
            <control shapeId="1307" r:id="rId114" name="チェック 283">
              <controlPr defaultSize="0" autoPict="0">
                <anchor moveWithCells="1">
                  <from xmlns:xdr="http://schemas.openxmlformats.org/drawingml/2006/spreadsheetDrawing">
                    <xdr:col>22</xdr:col>
                    <xdr:colOff>0</xdr:colOff>
                    <xdr:row>21</xdr:row>
                    <xdr:rowOff>0</xdr:rowOff>
                  </from>
                  <to xmlns:xdr="http://schemas.openxmlformats.org/drawingml/2006/spreadsheetDrawing">
                    <xdr:col>23</xdr:col>
                    <xdr:colOff>95250</xdr:colOff>
                    <xdr:row>22</xdr:row>
                    <xdr:rowOff>29210</xdr:rowOff>
                  </to>
                </anchor>
              </controlPr>
            </control>
          </mc:Choice>
        </mc:AlternateContent>
        <mc:AlternateContent>
          <mc:Choice Requires="x14">
            <control shapeId="1308" r:id="rId115" name="チェック 284">
              <controlPr defaultSize="0" autoPict="0">
                <anchor moveWithCells="1">
                  <from xmlns:xdr="http://schemas.openxmlformats.org/drawingml/2006/spreadsheetDrawing">
                    <xdr:col>23</xdr:col>
                    <xdr:colOff>0</xdr:colOff>
                    <xdr:row>21</xdr:row>
                    <xdr:rowOff>0</xdr:rowOff>
                  </from>
                  <to xmlns:xdr="http://schemas.openxmlformats.org/drawingml/2006/spreadsheetDrawing">
                    <xdr:col>24</xdr:col>
                    <xdr:colOff>95250</xdr:colOff>
                    <xdr:row>22</xdr:row>
                    <xdr:rowOff>29210</xdr:rowOff>
                  </to>
                </anchor>
              </controlPr>
            </control>
          </mc:Choice>
        </mc:AlternateContent>
        <mc:AlternateContent>
          <mc:Choice Requires="x14">
            <control shapeId="1309" r:id="rId116" name="チェック 285">
              <controlPr defaultSize="0" autoPict="0">
                <anchor moveWithCells="1">
                  <from xmlns:xdr="http://schemas.openxmlformats.org/drawingml/2006/spreadsheetDrawing">
                    <xdr:col>24</xdr:col>
                    <xdr:colOff>0</xdr:colOff>
                    <xdr:row>21</xdr:row>
                    <xdr:rowOff>0</xdr:rowOff>
                  </from>
                  <to xmlns:xdr="http://schemas.openxmlformats.org/drawingml/2006/spreadsheetDrawing">
                    <xdr:col>25</xdr:col>
                    <xdr:colOff>95250</xdr:colOff>
                    <xdr:row>22</xdr:row>
                    <xdr:rowOff>29210</xdr:rowOff>
                  </to>
                </anchor>
              </controlPr>
            </control>
          </mc:Choice>
        </mc:AlternateContent>
        <mc:AlternateContent>
          <mc:Choice Requires="x14">
            <control shapeId="1310" r:id="rId117" name="チェック 286">
              <controlPr defaultSize="0" autoPict="0">
                <anchor moveWithCells="1">
                  <from xmlns:xdr="http://schemas.openxmlformats.org/drawingml/2006/spreadsheetDrawing">
                    <xdr:col>25</xdr:col>
                    <xdr:colOff>0</xdr:colOff>
                    <xdr:row>21</xdr:row>
                    <xdr:rowOff>0</xdr:rowOff>
                  </from>
                  <to xmlns:xdr="http://schemas.openxmlformats.org/drawingml/2006/spreadsheetDrawing">
                    <xdr:col>26</xdr:col>
                    <xdr:colOff>95250</xdr:colOff>
                    <xdr:row>22</xdr:row>
                    <xdr:rowOff>29210</xdr:rowOff>
                  </to>
                </anchor>
              </controlPr>
            </control>
          </mc:Choice>
        </mc:AlternateContent>
        <mc:AlternateContent>
          <mc:Choice Requires="x14">
            <control shapeId="1311" r:id="rId118" name="チェック 287">
              <controlPr defaultSize="0" autoPict="0">
                <anchor moveWithCells="1">
                  <from xmlns:xdr="http://schemas.openxmlformats.org/drawingml/2006/spreadsheetDrawing">
                    <xdr:col>26</xdr:col>
                    <xdr:colOff>0</xdr:colOff>
                    <xdr:row>21</xdr:row>
                    <xdr:rowOff>0</xdr:rowOff>
                  </from>
                  <to xmlns:xdr="http://schemas.openxmlformats.org/drawingml/2006/spreadsheetDrawing">
                    <xdr:col>27</xdr:col>
                    <xdr:colOff>95250</xdr:colOff>
                    <xdr:row>22</xdr:row>
                    <xdr:rowOff>29210</xdr:rowOff>
                  </to>
                </anchor>
              </controlPr>
            </control>
          </mc:Choice>
        </mc:AlternateContent>
        <mc:AlternateContent>
          <mc:Choice Requires="x14">
            <control shapeId="1312" r:id="rId119" name="チェック 288">
              <controlPr defaultSize="0" autoPict="0">
                <anchor moveWithCells="1">
                  <from xmlns:xdr="http://schemas.openxmlformats.org/drawingml/2006/spreadsheetDrawing">
                    <xdr:col>27</xdr:col>
                    <xdr:colOff>0</xdr:colOff>
                    <xdr:row>21</xdr:row>
                    <xdr:rowOff>0</xdr:rowOff>
                  </from>
                  <to xmlns:xdr="http://schemas.openxmlformats.org/drawingml/2006/spreadsheetDrawing">
                    <xdr:col>28</xdr:col>
                    <xdr:colOff>95250</xdr:colOff>
                    <xdr:row>22</xdr:row>
                    <xdr:rowOff>29210</xdr:rowOff>
                  </to>
                </anchor>
              </controlPr>
            </control>
          </mc:Choice>
        </mc:AlternateContent>
        <mc:AlternateContent>
          <mc:Choice Requires="x14">
            <control shapeId="1313" r:id="rId120" name="チェック 289">
              <controlPr defaultSize="0" autoPict="0">
                <anchor moveWithCells="1">
                  <from xmlns:xdr="http://schemas.openxmlformats.org/drawingml/2006/spreadsheetDrawing">
                    <xdr:col>28</xdr:col>
                    <xdr:colOff>0</xdr:colOff>
                    <xdr:row>21</xdr:row>
                    <xdr:rowOff>0</xdr:rowOff>
                  </from>
                  <to xmlns:xdr="http://schemas.openxmlformats.org/drawingml/2006/spreadsheetDrawing">
                    <xdr:col>29</xdr:col>
                    <xdr:colOff>95250</xdr:colOff>
                    <xdr:row>22</xdr:row>
                    <xdr:rowOff>29210</xdr:rowOff>
                  </to>
                </anchor>
              </controlPr>
            </control>
          </mc:Choice>
        </mc:AlternateContent>
        <mc:AlternateContent>
          <mc:Choice Requires="x14">
            <control shapeId="1314" r:id="rId121" name="チェック 290">
              <controlPr defaultSize="0" autoPict="0">
                <anchor moveWithCells="1">
                  <from xmlns:xdr="http://schemas.openxmlformats.org/drawingml/2006/spreadsheetDrawing">
                    <xdr:col>29</xdr:col>
                    <xdr:colOff>0</xdr:colOff>
                    <xdr:row>21</xdr:row>
                    <xdr:rowOff>0</xdr:rowOff>
                  </from>
                  <to xmlns:xdr="http://schemas.openxmlformats.org/drawingml/2006/spreadsheetDrawing">
                    <xdr:col>30</xdr:col>
                    <xdr:colOff>95250</xdr:colOff>
                    <xdr:row>22</xdr:row>
                    <xdr:rowOff>29210</xdr:rowOff>
                  </to>
                </anchor>
              </controlPr>
            </control>
          </mc:Choice>
        </mc:AlternateContent>
        <mc:AlternateContent>
          <mc:Choice Requires="x14">
            <control shapeId="1315" r:id="rId122" name="チェック 291">
              <controlPr defaultSize="0" autoPict="0">
                <anchor moveWithCells="1">
                  <from xmlns:xdr="http://schemas.openxmlformats.org/drawingml/2006/spreadsheetDrawing">
                    <xdr:col>30</xdr:col>
                    <xdr:colOff>0</xdr:colOff>
                    <xdr:row>21</xdr:row>
                    <xdr:rowOff>0</xdr:rowOff>
                  </from>
                  <to xmlns:xdr="http://schemas.openxmlformats.org/drawingml/2006/spreadsheetDrawing">
                    <xdr:col>31</xdr:col>
                    <xdr:colOff>95250</xdr:colOff>
                    <xdr:row>22</xdr:row>
                    <xdr:rowOff>29210</xdr:rowOff>
                  </to>
                </anchor>
              </controlPr>
            </control>
          </mc:Choice>
        </mc:AlternateContent>
        <mc:AlternateContent>
          <mc:Choice Requires="x14">
            <control shapeId="1316" r:id="rId123" name="チェック 292">
              <controlPr defaultSize="0" autoPict="0">
                <anchor moveWithCells="1">
                  <from xmlns:xdr="http://schemas.openxmlformats.org/drawingml/2006/spreadsheetDrawing">
                    <xdr:col>13</xdr:col>
                    <xdr:colOff>0</xdr:colOff>
                    <xdr:row>22</xdr:row>
                    <xdr:rowOff>0</xdr:rowOff>
                  </from>
                  <to xmlns:xdr="http://schemas.openxmlformats.org/drawingml/2006/spreadsheetDrawing">
                    <xdr:col>14</xdr:col>
                    <xdr:colOff>95250</xdr:colOff>
                    <xdr:row>23</xdr:row>
                    <xdr:rowOff>19050</xdr:rowOff>
                  </to>
                </anchor>
              </controlPr>
            </control>
          </mc:Choice>
        </mc:AlternateContent>
        <mc:AlternateContent>
          <mc:Choice Requires="x14">
            <control shapeId="1317" r:id="rId124" name="チェック 293">
              <controlPr defaultSize="0" autoPict="0">
                <anchor moveWithCells="1">
                  <from xmlns:xdr="http://schemas.openxmlformats.org/drawingml/2006/spreadsheetDrawing">
                    <xdr:col>14</xdr:col>
                    <xdr:colOff>0</xdr:colOff>
                    <xdr:row>22</xdr:row>
                    <xdr:rowOff>0</xdr:rowOff>
                  </from>
                  <to xmlns:xdr="http://schemas.openxmlformats.org/drawingml/2006/spreadsheetDrawing">
                    <xdr:col>15</xdr:col>
                    <xdr:colOff>95250</xdr:colOff>
                    <xdr:row>23</xdr:row>
                    <xdr:rowOff>19050</xdr:rowOff>
                  </to>
                </anchor>
              </controlPr>
            </control>
          </mc:Choice>
        </mc:AlternateContent>
        <mc:AlternateContent>
          <mc:Choice Requires="x14">
            <control shapeId="1318" r:id="rId125" name="チェック 294">
              <controlPr defaultSize="0" autoPict="0">
                <anchor moveWithCells="1">
                  <from xmlns:xdr="http://schemas.openxmlformats.org/drawingml/2006/spreadsheetDrawing">
                    <xdr:col>15</xdr:col>
                    <xdr:colOff>0</xdr:colOff>
                    <xdr:row>22</xdr:row>
                    <xdr:rowOff>0</xdr:rowOff>
                  </from>
                  <to xmlns:xdr="http://schemas.openxmlformats.org/drawingml/2006/spreadsheetDrawing">
                    <xdr:col>16</xdr:col>
                    <xdr:colOff>95250</xdr:colOff>
                    <xdr:row>23</xdr:row>
                    <xdr:rowOff>19050</xdr:rowOff>
                  </to>
                </anchor>
              </controlPr>
            </control>
          </mc:Choice>
        </mc:AlternateContent>
        <mc:AlternateContent>
          <mc:Choice Requires="x14">
            <control shapeId="1319" r:id="rId126" name="チェック 295">
              <controlPr defaultSize="0" autoPict="0">
                <anchor moveWithCells="1">
                  <from xmlns:xdr="http://schemas.openxmlformats.org/drawingml/2006/spreadsheetDrawing">
                    <xdr:col>16</xdr:col>
                    <xdr:colOff>0</xdr:colOff>
                    <xdr:row>22</xdr:row>
                    <xdr:rowOff>0</xdr:rowOff>
                  </from>
                  <to xmlns:xdr="http://schemas.openxmlformats.org/drawingml/2006/spreadsheetDrawing">
                    <xdr:col>17</xdr:col>
                    <xdr:colOff>95250</xdr:colOff>
                    <xdr:row>23</xdr:row>
                    <xdr:rowOff>19050</xdr:rowOff>
                  </to>
                </anchor>
              </controlPr>
            </control>
          </mc:Choice>
        </mc:AlternateContent>
        <mc:AlternateContent>
          <mc:Choice Requires="x14">
            <control shapeId="1320" r:id="rId127" name="チェック 296">
              <controlPr defaultSize="0" autoPict="0">
                <anchor moveWithCells="1">
                  <from xmlns:xdr="http://schemas.openxmlformats.org/drawingml/2006/spreadsheetDrawing">
                    <xdr:col>17</xdr:col>
                    <xdr:colOff>0</xdr:colOff>
                    <xdr:row>22</xdr:row>
                    <xdr:rowOff>0</xdr:rowOff>
                  </from>
                  <to xmlns:xdr="http://schemas.openxmlformats.org/drawingml/2006/spreadsheetDrawing">
                    <xdr:col>18</xdr:col>
                    <xdr:colOff>95250</xdr:colOff>
                    <xdr:row>23</xdr:row>
                    <xdr:rowOff>19050</xdr:rowOff>
                  </to>
                </anchor>
              </controlPr>
            </control>
          </mc:Choice>
        </mc:AlternateContent>
        <mc:AlternateContent>
          <mc:Choice Requires="x14">
            <control shapeId="1321" r:id="rId128" name="チェック 297">
              <controlPr defaultSize="0" autoPict="0">
                <anchor moveWithCells="1">
                  <from xmlns:xdr="http://schemas.openxmlformats.org/drawingml/2006/spreadsheetDrawing">
                    <xdr:col>18</xdr:col>
                    <xdr:colOff>0</xdr:colOff>
                    <xdr:row>22</xdr:row>
                    <xdr:rowOff>0</xdr:rowOff>
                  </from>
                  <to xmlns:xdr="http://schemas.openxmlformats.org/drawingml/2006/spreadsheetDrawing">
                    <xdr:col>19</xdr:col>
                    <xdr:colOff>95250</xdr:colOff>
                    <xdr:row>23</xdr:row>
                    <xdr:rowOff>19050</xdr:rowOff>
                  </to>
                </anchor>
              </controlPr>
            </control>
          </mc:Choice>
        </mc:AlternateContent>
        <mc:AlternateContent>
          <mc:Choice Requires="x14">
            <control shapeId="1322" r:id="rId129" name="チェック 298">
              <controlPr defaultSize="0" autoPict="0">
                <anchor moveWithCells="1">
                  <from xmlns:xdr="http://schemas.openxmlformats.org/drawingml/2006/spreadsheetDrawing">
                    <xdr:col>19</xdr:col>
                    <xdr:colOff>0</xdr:colOff>
                    <xdr:row>22</xdr:row>
                    <xdr:rowOff>0</xdr:rowOff>
                  </from>
                  <to xmlns:xdr="http://schemas.openxmlformats.org/drawingml/2006/spreadsheetDrawing">
                    <xdr:col>20</xdr:col>
                    <xdr:colOff>95250</xdr:colOff>
                    <xdr:row>23</xdr:row>
                    <xdr:rowOff>19050</xdr:rowOff>
                  </to>
                </anchor>
              </controlPr>
            </control>
          </mc:Choice>
        </mc:AlternateContent>
        <mc:AlternateContent>
          <mc:Choice Requires="x14">
            <control shapeId="1323" r:id="rId130" name="チェック 299">
              <controlPr defaultSize="0" autoPict="0">
                <anchor moveWithCells="1">
                  <from xmlns:xdr="http://schemas.openxmlformats.org/drawingml/2006/spreadsheetDrawing">
                    <xdr:col>20</xdr:col>
                    <xdr:colOff>0</xdr:colOff>
                    <xdr:row>22</xdr:row>
                    <xdr:rowOff>0</xdr:rowOff>
                  </from>
                  <to xmlns:xdr="http://schemas.openxmlformats.org/drawingml/2006/spreadsheetDrawing">
                    <xdr:col>21</xdr:col>
                    <xdr:colOff>95250</xdr:colOff>
                    <xdr:row>23</xdr:row>
                    <xdr:rowOff>19050</xdr:rowOff>
                  </to>
                </anchor>
              </controlPr>
            </control>
          </mc:Choice>
        </mc:AlternateContent>
        <mc:AlternateContent>
          <mc:Choice Requires="x14">
            <control shapeId="1324" r:id="rId131" name="チェック 300">
              <controlPr defaultSize="0" autoPict="0">
                <anchor moveWithCells="1">
                  <from xmlns:xdr="http://schemas.openxmlformats.org/drawingml/2006/spreadsheetDrawing">
                    <xdr:col>21</xdr:col>
                    <xdr:colOff>0</xdr:colOff>
                    <xdr:row>22</xdr:row>
                    <xdr:rowOff>0</xdr:rowOff>
                  </from>
                  <to xmlns:xdr="http://schemas.openxmlformats.org/drawingml/2006/spreadsheetDrawing">
                    <xdr:col>22</xdr:col>
                    <xdr:colOff>95250</xdr:colOff>
                    <xdr:row>23</xdr:row>
                    <xdr:rowOff>19050</xdr:rowOff>
                  </to>
                </anchor>
              </controlPr>
            </control>
          </mc:Choice>
        </mc:AlternateContent>
        <mc:AlternateContent>
          <mc:Choice Requires="x14">
            <control shapeId="1325" r:id="rId132" name="チェック 301">
              <controlPr defaultSize="0" autoPict="0">
                <anchor moveWithCells="1">
                  <from xmlns:xdr="http://schemas.openxmlformats.org/drawingml/2006/spreadsheetDrawing">
                    <xdr:col>22</xdr:col>
                    <xdr:colOff>0</xdr:colOff>
                    <xdr:row>22</xdr:row>
                    <xdr:rowOff>0</xdr:rowOff>
                  </from>
                  <to xmlns:xdr="http://schemas.openxmlformats.org/drawingml/2006/spreadsheetDrawing">
                    <xdr:col>23</xdr:col>
                    <xdr:colOff>95250</xdr:colOff>
                    <xdr:row>23</xdr:row>
                    <xdr:rowOff>19050</xdr:rowOff>
                  </to>
                </anchor>
              </controlPr>
            </control>
          </mc:Choice>
        </mc:AlternateContent>
        <mc:AlternateContent>
          <mc:Choice Requires="x14">
            <control shapeId="1326" r:id="rId133" name="チェック 302">
              <controlPr defaultSize="0" autoPict="0">
                <anchor moveWithCells="1">
                  <from xmlns:xdr="http://schemas.openxmlformats.org/drawingml/2006/spreadsheetDrawing">
                    <xdr:col>23</xdr:col>
                    <xdr:colOff>0</xdr:colOff>
                    <xdr:row>22</xdr:row>
                    <xdr:rowOff>0</xdr:rowOff>
                  </from>
                  <to xmlns:xdr="http://schemas.openxmlformats.org/drawingml/2006/spreadsheetDrawing">
                    <xdr:col>24</xdr:col>
                    <xdr:colOff>95250</xdr:colOff>
                    <xdr:row>23</xdr:row>
                    <xdr:rowOff>19050</xdr:rowOff>
                  </to>
                </anchor>
              </controlPr>
            </control>
          </mc:Choice>
        </mc:AlternateContent>
        <mc:AlternateContent>
          <mc:Choice Requires="x14">
            <control shapeId="1327" r:id="rId134" name="チェック 303">
              <controlPr defaultSize="0" autoPict="0">
                <anchor moveWithCells="1">
                  <from xmlns:xdr="http://schemas.openxmlformats.org/drawingml/2006/spreadsheetDrawing">
                    <xdr:col>24</xdr:col>
                    <xdr:colOff>0</xdr:colOff>
                    <xdr:row>22</xdr:row>
                    <xdr:rowOff>0</xdr:rowOff>
                  </from>
                  <to xmlns:xdr="http://schemas.openxmlformats.org/drawingml/2006/spreadsheetDrawing">
                    <xdr:col>25</xdr:col>
                    <xdr:colOff>95250</xdr:colOff>
                    <xdr:row>23</xdr:row>
                    <xdr:rowOff>19050</xdr:rowOff>
                  </to>
                </anchor>
              </controlPr>
            </control>
          </mc:Choice>
        </mc:AlternateContent>
        <mc:AlternateContent>
          <mc:Choice Requires="x14">
            <control shapeId="1328" r:id="rId135" name="チェック 304">
              <controlPr defaultSize="0" autoPict="0">
                <anchor moveWithCells="1">
                  <from xmlns:xdr="http://schemas.openxmlformats.org/drawingml/2006/spreadsheetDrawing">
                    <xdr:col>25</xdr:col>
                    <xdr:colOff>0</xdr:colOff>
                    <xdr:row>22</xdr:row>
                    <xdr:rowOff>0</xdr:rowOff>
                  </from>
                  <to xmlns:xdr="http://schemas.openxmlformats.org/drawingml/2006/spreadsheetDrawing">
                    <xdr:col>26</xdr:col>
                    <xdr:colOff>95250</xdr:colOff>
                    <xdr:row>23</xdr:row>
                    <xdr:rowOff>19050</xdr:rowOff>
                  </to>
                </anchor>
              </controlPr>
            </control>
          </mc:Choice>
        </mc:AlternateContent>
        <mc:AlternateContent>
          <mc:Choice Requires="x14">
            <control shapeId="1329" r:id="rId136" name="チェック 305">
              <controlPr defaultSize="0" autoPict="0">
                <anchor moveWithCells="1">
                  <from xmlns:xdr="http://schemas.openxmlformats.org/drawingml/2006/spreadsheetDrawing">
                    <xdr:col>26</xdr:col>
                    <xdr:colOff>0</xdr:colOff>
                    <xdr:row>22</xdr:row>
                    <xdr:rowOff>0</xdr:rowOff>
                  </from>
                  <to xmlns:xdr="http://schemas.openxmlformats.org/drawingml/2006/spreadsheetDrawing">
                    <xdr:col>27</xdr:col>
                    <xdr:colOff>95250</xdr:colOff>
                    <xdr:row>23</xdr:row>
                    <xdr:rowOff>19050</xdr:rowOff>
                  </to>
                </anchor>
              </controlPr>
            </control>
          </mc:Choice>
        </mc:AlternateContent>
        <mc:AlternateContent>
          <mc:Choice Requires="x14">
            <control shapeId="1330" r:id="rId137" name="チェック 306">
              <controlPr defaultSize="0" autoPict="0">
                <anchor moveWithCells="1">
                  <from xmlns:xdr="http://schemas.openxmlformats.org/drawingml/2006/spreadsheetDrawing">
                    <xdr:col>27</xdr:col>
                    <xdr:colOff>0</xdr:colOff>
                    <xdr:row>22</xdr:row>
                    <xdr:rowOff>0</xdr:rowOff>
                  </from>
                  <to xmlns:xdr="http://schemas.openxmlformats.org/drawingml/2006/spreadsheetDrawing">
                    <xdr:col>28</xdr:col>
                    <xdr:colOff>95250</xdr:colOff>
                    <xdr:row>23</xdr:row>
                    <xdr:rowOff>19050</xdr:rowOff>
                  </to>
                </anchor>
              </controlPr>
            </control>
          </mc:Choice>
        </mc:AlternateContent>
        <mc:AlternateContent>
          <mc:Choice Requires="x14">
            <control shapeId="1331" r:id="rId138" name="チェック 307">
              <controlPr defaultSize="0" autoPict="0">
                <anchor moveWithCells="1">
                  <from xmlns:xdr="http://schemas.openxmlformats.org/drawingml/2006/spreadsheetDrawing">
                    <xdr:col>28</xdr:col>
                    <xdr:colOff>0</xdr:colOff>
                    <xdr:row>22</xdr:row>
                    <xdr:rowOff>0</xdr:rowOff>
                  </from>
                  <to xmlns:xdr="http://schemas.openxmlformats.org/drawingml/2006/spreadsheetDrawing">
                    <xdr:col>29</xdr:col>
                    <xdr:colOff>95250</xdr:colOff>
                    <xdr:row>23</xdr:row>
                    <xdr:rowOff>19050</xdr:rowOff>
                  </to>
                </anchor>
              </controlPr>
            </control>
          </mc:Choice>
        </mc:AlternateContent>
        <mc:AlternateContent>
          <mc:Choice Requires="x14">
            <control shapeId="1332" r:id="rId139" name="チェック 308">
              <controlPr defaultSize="0" autoPict="0">
                <anchor moveWithCells="1">
                  <from xmlns:xdr="http://schemas.openxmlformats.org/drawingml/2006/spreadsheetDrawing">
                    <xdr:col>29</xdr:col>
                    <xdr:colOff>0</xdr:colOff>
                    <xdr:row>22</xdr:row>
                    <xdr:rowOff>0</xdr:rowOff>
                  </from>
                  <to xmlns:xdr="http://schemas.openxmlformats.org/drawingml/2006/spreadsheetDrawing">
                    <xdr:col>30</xdr:col>
                    <xdr:colOff>95250</xdr:colOff>
                    <xdr:row>23</xdr:row>
                    <xdr:rowOff>19050</xdr:rowOff>
                  </to>
                </anchor>
              </controlPr>
            </control>
          </mc:Choice>
        </mc:AlternateContent>
        <mc:AlternateContent>
          <mc:Choice Requires="x14">
            <control shapeId="1333" r:id="rId140" name="チェック 309">
              <controlPr defaultSize="0" autoPict="0">
                <anchor moveWithCells="1">
                  <from xmlns:xdr="http://schemas.openxmlformats.org/drawingml/2006/spreadsheetDrawing">
                    <xdr:col>30</xdr:col>
                    <xdr:colOff>0</xdr:colOff>
                    <xdr:row>22</xdr:row>
                    <xdr:rowOff>0</xdr:rowOff>
                  </from>
                  <to xmlns:xdr="http://schemas.openxmlformats.org/drawingml/2006/spreadsheetDrawing">
                    <xdr:col>31</xdr:col>
                    <xdr:colOff>95250</xdr:colOff>
                    <xdr:row>23</xdr:row>
                    <xdr:rowOff>19050</xdr:rowOff>
                  </to>
                </anchor>
              </controlPr>
            </control>
          </mc:Choice>
        </mc:AlternateContent>
        <mc:AlternateContent>
          <mc:Choice Requires="x14">
            <control shapeId="1334" r:id="rId141" name="チェック 310">
              <controlPr defaultSize="0" autoPict="0">
                <anchor moveWithCells="1">
                  <from xmlns:xdr="http://schemas.openxmlformats.org/drawingml/2006/spreadsheetDrawing">
                    <xdr:col>13</xdr:col>
                    <xdr:colOff>0</xdr:colOff>
                    <xdr:row>23</xdr:row>
                    <xdr:rowOff>0</xdr:rowOff>
                  </from>
                  <to xmlns:xdr="http://schemas.openxmlformats.org/drawingml/2006/spreadsheetDrawing">
                    <xdr:col>14</xdr:col>
                    <xdr:colOff>95250</xdr:colOff>
                    <xdr:row>24</xdr:row>
                    <xdr:rowOff>19685</xdr:rowOff>
                  </to>
                </anchor>
              </controlPr>
            </control>
          </mc:Choice>
        </mc:AlternateContent>
        <mc:AlternateContent>
          <mc:Choice Requires="x14">
            <control shapeId="1335" r:id="rId142" name="チェック 311">
              <controlPr defaultSize="0" autoPict="0">
                <anchor moveWithCells="1">
                  <from xmlns:xdr="http://schemas.openxmlformats.org/drawingml/2006/spreadsheetDrawing">
                    <xdr:col>14</xdr:col>
                    <xdr:colOff>0</xdr:colOff>
                    <xdr:row>23</xdr:row>
                    <xdr:rowOff>0</xdr:rowOff>
                  </from>
                  <to xmlns:xdr="http://schemas.openxmlformats.org/drawingml/2006/spreadsheetDrawing">
                    <xdr:col>15</xdr:col>
                    <xdr:colOff>95250</xdr:colOff>
                    <xdr:row>24</xdr:row>
                    <xdr:rowOff>19685</xdr:rowOff>
                  </to>
                </anchor>
              </controlPr>
            </control>
          </mc:Choice>
        </mc:AlternateContent>
        <mc:AlternateContent>
          <mc:Choice Requires="x14">
            <control shapeId="1336" r:id="rId143" name="チェック 312">
              <controlPr defaultSize="0" autoPict="0">
                <anchor moveWithCells="1">
                  <from xmlns:xdr="http://schemas.openxmlformats.org/drawingml/2006/spreadsheetDrawing">
                    <xdr:col>15</xdr:col>
                    <xdr:colOff>0</xdr:colOff>
                    <xdr:row>23</xdr:row>
                    <xdr:rowOff>0</xdr:rowOff>
                  </from>
                  <to xmlns:xdr="http://schemas.openxmlformats.org/drawingml/2006/spreadsheetDrawing">
                    <xdr:col>16</xdr:col>
                    <xdr:colOff>95250</xdr:colOff>
                    <xdr:row>24</xdr:row>
                    <xdr:rowOff>19685</xdr:rowOff>
                  </to>
                </anchor>
              </controlPr>
            </control>
          </mc:Choice>
        </mc:AlternateContent>
        <mc:AlternateContent>
          <mc:Choice Requires="x14">
            <control shapeId="1337" r:id="rId144" name="チェック 313">
              <controlPr defaultSize="0" autoPict="0">
                <anchor moveWithCells="1">
                  <from xmlns:xdr="http://schemas.openxmlformats.org/drawingml/2006/spreadsheetDrawing">
                    <xdr:col>16</xdr:col>
                    <xdr:colOff>0</xdr:colOff>
                    <xdr:row>23</xdr:row>
                    <xdr:rowOff>0</xdr:rowOff>
                  </from>
                  <to xmlns:xdr="http://schemas.openxmlformats.org/drawingml/2006/spreadsheetDrawing">
                    <xdr:col>17</xdr:col>
                    <xdr:colOff>95250</xdr:colOff>
                    <xdr:row>24</xdr:row>
                    <xdr:rowOff>19685</xdr:rowOff>
                  </to>
                </anchor>
              </controlPr>
            </control>
          </mc:Choice>
        </mc:AlternateContent>
        <mc:AlternateContent>
          <mc:Choice Requires="x14">
            <control shapeId="1338" r:id="rId145" name="チェック 314">
              <controlPr defaultSize="0" autoPict="0">
                <anchor moveWithCells="1">
                  <from xmlns:xdr="http://schemas.openxmlformats.org/drawingml/2006/spreadsheetDrawing">
                    <xdr:col>17</xdr:col>
                    <xdr:colOff>0</xdr:colOff>
                    <xdr:row>23</xdr:row>
                    <xdr:rowOff>0</xdr:rowOff>
                  </from>
                  <to xmlns:xdr="http://schemas.openxmlformats.org/drawingml/2006/spreadsheetDrawing">
                    <xdr:col>18</xdr:col>
                    <xdr:colOff>95250</xdr:colOff>
                    <xdr:row>24</xdr:row>
                    <xdr:rowOff>19685</xdr:rowOff>
                  </to>
                </anchor>
              </controlPr>
            </control>
          </mc:Choice>
        </mc:AlternateContent>
        <mc:AlternateContent>
          <mc:Choice Requires="x14">
            <control shapeId="1339" r:id="rId146" name="チェック 315">
              <controlPr defaultSize="0" autoPict="0">
                <anchor moveWithCells="1">
                  <from xmlns:xdr="http://schemas.openxmlformats.org/drawingml/2006/spreadsheetDrawing">
                    <xdr:col>18</xdr:col>
                    <xdr:colOff>0</xdr:colOff>
                    <xdr:row>23</xdr:row>
                    <xdr:rowOff>0</xdr:rowOff>
                  </from>
                  <to xmlns:xdr="http://schemas.openxmlformats.org/drawingml/2006/spreadsheetDrawing">
                    <xdr:col>19</xdr:col>
                    <xdr:colOff>95250</xdr:colOff>
                    <xdr:row>24</xdr:row>
                    <xdr:rowOff>19685</xdr:rowOff>
                  </to>
                </anchor>
              </controlPr>
            </control>
          </mc:Choice>
        </mc:AlternateContent>
        <mc:AlternateContent>
          <mc:Choice Requires="x14">
            <control shapeId="1340" r:id="rId147" name="チェック 316">
              <controlPr defaultSize="0" autoPict="0">
                <anchor moveWithCells="1">
                  <from xmlns:xdr="http://schemas.openxmlformats.org/drawingml/2006/spreadsheetDrawing">
                    <xdr:col>19</xdr:col>
                    <xdr:colOff>0</xdr:colOff>
                    <xdr:row>23</xdr:row>
                    <xdr:rowOff>0</xdr:rowOff>
                  </from>
                  <to xmlns:xdr="http://schemas.openxmlformats.org/drawingml/2006/spreadsheetDrawing">
                    <xdr:col>20</xdr:col>
                    <xdr:colOff>95250</xdr:colOff>
                    <xdr:row>24</xdr:row>
                    <xdr:rowOff>19685</xdr:rowOff>
                  </to>
                </anchor>
              </controlPr>
            </control>
          </mc:Choice>
        </mc:AlternateContent>
        <mc:AlternateContent>
          <mc:Choice Requires="x14">
            <control shapeId="1341" r:id="rId148" name="チェック 317">
              <controlPr defaultSize="0" autoPict="0">
                <anchor moveWithCells="1">
                  <from xmlns:xdr="http://schemas.openxmlformats.org/drawingml/2006/spreadsheetDrawing">
                    <xdr:col>20</xdr:col>
                    <xdr:colOff>0</xdr:colOff>
                    <xdr:row>23</xdr:row>
                    <xdr:rowOff>0</xdr:rowOff>
                  </from>
                  <to xmlns:xdr="http://schemas.openxmlformats.org/drawingml/2006/spreadsheetDrawing">
                    <xdr:col>21</xdr:col>
                    <xdr:colOff>95250</xdr:colOff>
                    <xdr:row>24</xdr:row>
                    <xdr:rowOff>19685</xdr:rowOff>
                  </to>
                </anchor>
              </controlPr>
            </control>
          </mc:Choice>
        </mc:AlternateContent>
        <mc:AlternateContent>
          <mc:Choice Requires="x14">
            <control shapeId="1342" r:id="rId149" name="チェック 318">
              <controlPr defaultSize="0" autoPict="0">
                <anchor moveWithCells="1">
                  <from xmlns:xdr="http://schemas.openxmlformats.org/drawingml/2006/spreadsheetDrawing">
                    <xdr:col>21</xdr:col>
                    <xdr:colOff>0</xdr:colOff>
                    <xdr:row>23</xdr:row>
                    <xdr:rowOff>0</xdr:rowOff>
                  </from>
                  <to xmlns:xdr="http://schemas.openxmlformats.org/drawingml/2006/spreadsheetDrawing">
                    <xdr:col>22</xdr:col>
                    <xdr:colOff>95250</xdr:colOff>
                    <xdr:row>24</xdr:row>
                    <xdr:rowOff>19685</xdr:rowOff>
                  </to>
                </anchor>
              </controlPr>
            </control>
          </mc:Choice>
        </mc:AlternateContent>
        <mc:AlternateContent>
          <mc:Choice Requires="x14">
            <control shapeId="1343" r:id="rId150" name="チェック 319">
              <controlPr defaultSize="0" autoPict="0">
                <anchor moveWithCells="1">
                  <from xmlns:xdr="http://schemas.openxmlformats.org/drawingml/2006/spreadsheetDrawing">
                    <xdr:col>22</xdr:col>
                    <xdr:colOff>0</xdr:colOff>
                    <xdr:row>23</xdr:row>
                    <xdr:rowOff>0</xdr:rowOff>
                  </from>
                  <to xmlns:xdr="http://schemas.openxmlformats.org/drawingml/2006/spreadsheetDrawing">
                    <xdr:col>23</xdr:col>
                    <xdr:colOff>95250</xdr:colOff>
                    <xdr:row>24</xdr:row>
                    <xdr:rowOff>19685</xdr:rowOff>
                  </to>
                </anchor>
              </controlPr>
            </control>
          </mc:Choice>
        </mc:AlternateContent>
        <mc:AlternateContent>
          <mc:Choice Requires="x14">
            <control shapeId="1344" r:id="rId151" name="チェック 320">
              <controlPr defaultSize="0" autoPict="0">
                <anchor moveWithCells="1">
                  <from xmlns:xdr="http://schemas.openxmlformats.org/drawingml/2006/spreadsheetDrawing">
                    <xdr:col>23</xdr:col>
                    <xdr:colOff>0</xdr:colOff>
                    <xdr:row>23</xdr:row>
                    <xdr:rowOff>0</xdr:rowOff>
                  </from>
                  <to xmlns:xdr="http://schemas.openxmlformats.org/drawingml/2006/spreadsheetDrawing">
                    <xdr:col>24</xdr:col>
                    <xdr:colOff>95250</xdr:colOff>
                    <xdr:row>24</xdr:row>
                    <xdr:rowOff>19685</xdr:rowOff>
                  </to>
                </anchor>
              </controlPr>
            </control>
          </mc:Choice>
        </mc:AlternateContent>
        <mc:AlternateContent>
          <mc:Choice Requires="x14">
            <control shapeId="1345" r:id="rId152" name="チェック 321">
              <controlPr defaultSize="0" autoPict="0">
                <anchor moveWithCells="1">
                  <from xmlns:xdr="http://schemas.openxmlformats.org/drawingml/2006/spreadsheetDrawing">
                    <xdr:col>24</xdr:col>
                    <xdr:colOff>0</xdr:colOff>
                    <xdr:row>23</xdr:row>
                    <xdr:rowOff>0</xdr:rowOff>
                  </from>
                  <to xmlns:xdr="http://schemas.openxmlformats.org/drawingml/2006/spreadsheetDrawing">
                    <xdr:col>25</xdr:col>
                    <xdr:colOff>95250</xdr:colOff>
                    <xdr:row>24</xdr:row>
                    <xdr:rowOff>19685</xdr:rowOff>
                  </to>
                </anchor>
              </controlPr>
            </control>
          </mc:Choice>
        </mc:AlternateContent>
        <mc:AlternateContent>
          <mc:Choice Requires="x14">
            <control shapeId="1346" r:id="rId153" name="チェック 322">
              <controlPr defaultSize="0" autoPict="0">
                <anchor moveWithCells="1">
                  <from xmlns:xdr="http://schemas.openxmlformats.org/drawingml/2006/spreadsheetDrawing">
                    <xdr:col>25</xdr:col>
                    <xdr:colOff>0</xdr:colOff>
                    <xdr:row>23</xdr:row>
                    <xdr:rowOff>0</xdr:rowOff>
                  </from>
                  <to xmlns:xdr="http://schemas.openxmlformats.org/drawingml/2006/spreadsheetDrawing">
                    <xdr:col>26</xdr:col>
                    <xdr:colOff>95250</xdr:colOff>
                    <xdr:row>24</xdr:row>
                    <xdr:rowOff>19685</xdr:rowOff>
                  </to>
                </anchor>
              </controlPr>
            </control>
          </mc:Choice>
        </mc:AlternateContent>
        <mc:AlternateContent>
          <mc:Choice Requires="x14">
            <control shapeId="1347" r:id="rId154" name="チェック 323">
              <controlPr defaultSize="0" autoPict="0">
                <anchor moveWithCells="1">
                  <from xmlns:xdr="http://schemas.openxmlformats.org/drawingml/2006/spreadsheetDrawing">
                    <xdr:col>26</xdr:col>
                    <xdr:colOff>0</xdr:colOff>
                    <xdr:row>23</xdr:row>
                    <xdr:rowOff>0</xdr:rowOff>
                  </from>
                  <to xmlns:xdr="http://schemas.openxmlformats.org/drawingml/2006/spreadsheetDrawing">
                    <xdr:col>27</xdr:col>
                    <xdr:colOff>95250</xdr:colOff>
                    <xdr:row>24</xdr:row>
                    <xdr:rowOff>19685</xdr:rowOff>
                  </to>
                </anchor>
              </controlPr>
            </control>
          </mc:Choice>
        </mc:AlternateContent>
        <mc:AlternateContent>
          <mc:Choice Requires="x14">
            <control shapeId="1348" r:id="rId155" name="チェック 324">
              <controlPr defaultSize="0" autoPict="0">
                <anchor moveWithCells="1">
                  <from xmlns:xdr="http://schemas.openxmlformats.org/drawingml/2006/spreadsheetDrawing">
                    <xdr:col>27</xdr:col>
                    <xdr:colOff>0</xdr:colOff>
                    <xdr:row>23</xdr:row>
                    <xdr:rowOff>0</xdr:rowOff>
                  </from>
                  <to xmlns:xdr="http://schemas.openxmlformats.org/drawingml/2006/spreadsheetDrawing">
                    <xdr:col>28</xdr:col>
                    <xdr:colOff>95250</xdr:colOff>
                    <xdr:row>24</xdr:row>
                    <xdr:rowOff>19685</xdr:rowOff>
                  </to>
                </anchor>
              </controlPr>
            </control>
          </mc:Choice>
        </mc:AlternateContent>
        <mc:AlternateContent>
          <mc:Choice Requires="x14">
            <control shapeId="1349" r:id="rId156" name="チェック 325">
              <controlPr defaultSize="0" autoPict="0">
                <anchor moveWithCells="1">
                  <from xmlns:xdr="http://schemas.openxmlformats.org/drawingml/2006/spreadsheetDrawing">
                    <xdr:col>28</xdr:col>
                    <xdr:colOff>0</xdr:colOff>
                    <xdr:row>23</xdr:row>
                    <xdr:rowOff>0</xdr:rowOff>
                  </from>
                  <to xmlns:xdr="http://schemas.openxmlformats.org/drawingml/2006/spreadsheetDrawing">
                    <xdr:col>29</xdr:col>
                    <xdr:colOff>95250</xdr:colOff>
                    <xdr:row>24</xdr:row>
                    <xdr:rowOff>19685</xdr:rowOff>
                  </to>
                </anchor>
              </controlPr>
            </control>
          </mc:Choice>
        </mc:AlternateContent>
        <mc:AlternateContent>
          <mc:Choice Requires="x14">
            <control shapeId="1350" r:id="rId157" name="チェック 326">
              <controlPr defaultSize="0" autoPict="0">
                <anchor moveWithCells="1">
                  <from xmlns:xdr="http://schemas.openxmlformats.org/drawingml/2006/spreadsheetDrawing">
                    <xdr:col>29</xdr:col>
                    <xdr:colOff>0</xdr:colOff>
                    <xdr:row>23</xdr:row>
                    <xdr:rowOff>0</xdr:rowOff>
                  </from>
                  <to xmlns:xdr="http://schemas.openxmlformats.org/drawingml/2006/spreadsheetDrawing">
                    <xdr:col>30</xdr:col>
                    <xdr:colOff>95250</xdr:colOff>
                    <xdr:row>24</xdr:row>
                    <xdr:rowOff>19685</xdr:rowOff>
                  </to>
                </anchor>
              </controlPr>
            </control>
          </mc:Choice>
        </mc:AlternateContent>
        <mc:AlternateContent>
          <mc:Choice Requires="x14">
            <control shapeId="1351" r:id="rId158" name="チェック 327">
              <controlPr defaultSize="0" autoPict="0">
                <anchor moveWithCells="1">
                  <from xmlns:xdr="http://schemas.openxmlformats.org/drawingml/2006/spreadsheetDrawing">
                    <xdr:col>30</xdr:col>
                    <xdr:colOff>0</xdr:colOff>
                    <xdr:row>23</xdr:row>
                    <xdr:rowOff>0</xdr:rowOff>
                  </from>
                  <to xmlns:xdr="http://schemas.openxmlformats.org/drawingml/2006/spreadsheetDrawing">
                    <xdr:col>31</xdr:col>
                    <xdr:colOff>95250</xdr:colOff>
                    <xdr:row>24</xdr:row>
                    <xdr:rowOff>19685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dimension ref="A1:K42"/>
  <sheetViews>
    <sheetView zoomScaleSheetLayoutView="115" workbookViewId="0">
      <selection activeCell="F10" sqref="F10:G10"/>
    </sheetView>
  </sheetViews>
  <sheetFormatPr defaultRowHeight="13.2"/>
  <cols>
    <col min="1" max="1" width="14.625" style="353" customWidth="1"/>
    <col min="2" max="2" width="5.625" style="353" customWidth="1"/>
    <col min="3" max="5" width="3.625" style="353" customWidth="1"/>
    <col min="6" max="6" width="4.125" style="353" customWidth="1"/>
    <col min="7" max="7" width="13.375" style="353" customWidth="1"/>
    <col min="8" max="8" width="6.5" style="353" customWidth="1"/>
    <col min="9" max="9" width="8.375" style="353" customWidth="1"/>
    <col min="10" max="10" width="15.875" style="353" customWidth="1"/>
    <col min="11" max="11" width="12.25" style="353" customWidth="1"/>
    <col min="12" max="16376" width="9" style="353" customWidth="1"/>
    <col min="16377" max="16384" width="8.875" style="353" customWidth="1"/>
  </cols>
  <sheetData>
    <row r="1" spans="1:11" ht="18" customHeight="1">
      <c r="A1" s="354"/>
      <c r="B1" s="353" t="s">
        <v>285</v>
      </c>
      <c r="K1" s="405" t="s">
        <v>206</v>
      </c>
    </row>
    <row r="2" spans="1:11" ht="7.9" customHeight="1">
      <c r="A2" s="354"/>
    </row>
    <row r="3" spans="1:11" ht="18" customHeight="1">
      <c r="A3" s="354"/>
      <c r="B3" s="355" t="s">
        <v>444</v>
      </c>
      <c r="C3" s="355"/>
      <c r="D3" s="381" t="s">
        <v>193</v>
      </c>
      <c r="E3" s="382"/>
      <c r="F3" s="382"/>
      <c r="G3" s="382"/>
      <c r="H3" s="396"/>
      <c r="I3" s="381" t="s">
        <v>604</v>
      </c>
      <c r="J3" s="396"/>
    </row>
    <row r="4" spans="1:11" ht="18" customHeight="1">
      <c r="A4" s="354"/>
      <c r="B4" s="356" t="str">
        <f>IF('様式6（業者カード）'!BD5=0,"",'様式6（業者カード）'!BD5)</f>
        <v/>
      </c>
      <c r="C4" s="371"/>
      <c r="D4" s="356">
        <f>'様式6（業者カード）'!AD7</f>
        <v>0</v>
      </c>
      <c r="E4" s="383"/>
      <c r="F4" s="383"/>
      <c r="G4" s="383"/>
      <c r="H4" s="371"/>
      <c r="I4" s="356" t="str">
        <f>'様式6（業者カード）'!BH2</f>
        <v/>
      </c>
      <c r="J4" s="371"/>
    </row>
    <row r="5" spans="1:11" ht="18" customHeight="1">
      <c r="A5" s="354"/>
    </row>
    <row r="6" spans="1:11" ht="18" customHeight="1">
      <c r="A6" s="354"/>
      <c r="B6" s="357" t="s">
        <v>35</v>
      </c>
      <c r="C6" s="372"/>
      <c r="D6" s="372"/>
      <c r="E6" s="372"/>
      <c r="F6" s="384"/>
      <c r="G6" s="384"/>
    </row>
    <row r="7" spans="1:11" ht="8.1" customHeight="1">
      <c r="A7" s="354"/>
      <c r="B7" s="358"/>
      <c r="C7" s="372"/>
      <c r="D7" s="372"/>
      <c r="E7" s="372"/>
      <c r="F7" s="384"/>
      <c r="G7" s="384"/>
    </row>
    <row r="8" spans="1:11" ht="18" customHeight="1">
      <c r="A8" s="354"/>
      <c r="B8" s="3" t="s">
        <v>596</v>
      </c>
      <c r="C8" s="372"/>
      <c r="D8" s="372"/>
      <c r="E8" s="372"/>
      <c r="F8" s="384"/>
      <c r="G8" s="384"/>
    </row>
    <row r="9" spans="1:11" ht="18" customHeight="1">
      <c r="A9" s="354"/>
      <c r="B9" s="359" t="s">
        <v>127</v>
      </c>
      <c r="C9" s="373"/>
      <c r="D9" s="373"/>
      <c r="E9" s="373"/>
      <c r="F9" s="373"/>
      <c r="G9" s="391"/>
      <c r="H9" s="365"/>
      <c r="I9" s="365"/>
      <c r="J9" s="365"/>
    </row>
    <row r="10" spans="1:11" ht="18" customHeight="1">
      <c r="A10" s="354"/>
      <c r="B10" s="360" t="s">
        <v>87</v>
      </c>
      <c r="C10" s="374"/>
      <c r="D10" s="374"/>
      <c r="E10" s="374"/>
      <c r="F10" s="385"/>
      <c r="G10" s="392"/>
      <c r="H10" s="365"/>
      <c r="I10" s="365"/>
      <c r="J10" s="365"/>
    </row>
    <row r="11" spans="1:11" ht="18" customHeight="1">
      <c r="A11" s="354"/>
      <c r="B11" s="361" t="s">
        <v>675</v>
      </c>
      <c r="C11" s="361"/>
      <c r="D11" s="361"/>
      <c r="E11" s="361"/>
      <c r="F11" s="361"/>
      <c r="G11" s="361"/>
      <c r="H11" s="365"/>
      <c r="I11" s="365"/>
      <c r="J11" s="365"/>
    </row>
    <row r="12" spans="1:11" ht="8.1" customHeight="1">
      <c r="A12" s="354"/>
      <c r="B12" s="362"/>
      <c r="C12" s="362"/>
      <c r="D12" s="362"/>
      <c r="E12" s="362"/>
      <c r="F12" s="386"/>
      <c r="G12" s="386"/>
      <c r="H12" s="365"/>
      <c r="I12" s="365"/>
      <c r="J12" s="365"/>
    </row>
    <row r="13" spans="1:11" ht="18" customHeight="1">
      <c r="A13" s="354"/>
      <c r="B13" s="3" t="s">
        <v>605</v>
      </c>
      <c r="C13" s="372"/>
      <c r="D13" s="372"/>
      <c r="E13" s="372"/>
      <c r="F13" s="384"/>
      <c r="G13" s="384"/>
      <c r="H13" s="365"/>
      <c r="I13" s="365"/>
      <c r="J13" s="365"/>
    </row>
    <row r="14" spans="1:11" ht="18" customHeight="1">
      <c r="A14" s="354"/>
      <c r="B14" s="363" t="s">
        <v>127</v>
      </c>
      <c r="C14" s="363"/>
      <c r="D14" s="363"/>
      <c r="E14" s="363"/>
      <c r="F14" s="363"/>
      <c r="G14" s="363"/>
      <c r="H14" s="365"/>
      <c r="I14" s="365"/>
      <c r="J14" s="365"/>
    </row>
    <row r="15" spans="1:11" ht="18" customHeight="1">
      <c r="A15" s="354"/>
      <c r="B15" s="364" t="s">
        <v>597</v>
      </c>
      <c r="C15" s="375"/>
      <c r="D15" s="375"/>
      <c r="E15" s="375"/>
      <c r="F15" s="387"/>
      <c r="G15" s="393"/>
      <c r="H15" s="365"/>
      <c r="I15" s="365"/>
      <c r="J15" s="365"/>
    </row>
    <row r="16" spans="1:11" ht="18" customHeight="1">
      <c r="A16" s="354"/>
      <c r="B16" s="364" t="s">
        <v>207</v>
      </c>
      <c r="C16" s="375"/>
      <c r="D16" s="375"/>
      <c r="E16" s="375"/>
      <c r="F16" s="387"/>
      <c r="G16" s="393"/>
      <c r="H16" s="365"/>
      <c r="I16" s="365"/>
      <c r="J16" s="365"/>
    </row>
    <row r="17" spans="1:10" ht="18" customHeight="1">
      <c r="A17" s="354"/>
      <c r="B17" s="364" t="s">
        <v>598</v>
      </c>
      <c r="C17" s="375"/>
      <c r="D17" s="375"/>
      <c r="E17" s="375"/>
      <c r="F17" s="388" t="s">
        <v>17</v>
      </c>
      <c r="G17" s="394"/>
      <c r="H17" s="365"/>
      <c r="I17" s="365"/>
      <c r="J17" s="365"/>
    </row>
    <row r="18" spans="1:10" ht="18" customHeight="1">
      <c r="A18" s="354"/>
      <c r="B18" s="364" t="s">
        <v>241</v>
      </c>
      <c r="C18" s="375"/>
      <c r="D18" s="375"/>
      <c r="E18" s="375"/>
      <c r="F18" s="387"/>
      <c r="G18" s="393"/>
      <c r="H18" s="365"/>
      <c r="I18" s="365"/>
      <c r="J18" s="365"/>
    </row>
    <row r="19" spans="1:10" ht="18" customHeight="1">
      <c r="A19" s="354"/>
      <c r="B19" s="360" t="s">
        <v>273</v>
      </c>
      <c r="C19" s="374"/>
      <c r="D19" s="374"/>
      <c r="E19" s="374"/>
      <c r="F19" s="389">
        <f>F15+F16-G17+F18</f>
        <v>0</v>
      </c>
      <c r="G19" s="395"/>
      <c r="H19" s="365"/>
      <c r="I19" s="365"/>
      <c r="J19" s="365"/>
    </row>
    <row r="20" spans="1:10" ht="18" customHeight="1">
      <c r="A20" s="354"/>
      <c r="B20" s="365"/>
      <c r="C20" s="365"/>
      <c r="D20" s="365"/>
      <c r="E20" s="365"/>
      <c r="F20" s="365"/>
      <c r="G20" s="365"/>
      <c r="H20" s="365"/>
      <c r="I20" s="365"/>
      <c r="J20" s="365"/>
    </row>
    <row r="21" spans="1:10" ht="18" customHeight="1">
      <c r="A21" s="354"/>
      <c r="B21" s="3"/>
      <c r="C21" s="3"/>
      <c r="D21" s="3"/>
      <c r="E21" s="3"/>
      <c r="F21" s="390"/>
      <c r="G21" s="390"/>
      <c r="H21" s="3"/>
      <c r="I21" s="3"/>
    </row>
    <row r="22" spans="1:10" ht="18" customHeight="1">
      <c r="A22" s="354"/>
      <c r="B22" s="357" t="s">
        <v>677</v>
      </c>
      <c r="C22" s="357"/>
      <c r="D22" s="357"/>
      <c r="E22" s="357"/>
      <c r="F22" s="357"/>
      <c r="G22" s="357"/>
    </row>
    <row r="23" spans="1:10" s="3" customFormat="1" ht="18" customHeight="1">
      <c r="A23" s="354"/>
      <c r="B23" s="366" t="s">
        <v>647</v>
      </c>
      <c r="C23" s="376"/>
      <c r="D23" s="376"/>
      <c r="E23" s="376"/>
      <c r="F23" s="376"/>
      <c r="G23" s="376"/>
      <c r="H23" s="397" t="s">
        <v>467</v>
      </c>
      <c r="I23" s="397"/>
      <c r="J23" s="401"/>
    </row>
    <row r="24" spans="1:10" s="3" customFormat="1" ht="18" customHeight="1">
      <c r="A24" s="354"/>
      <c r="B24" s="367"/>
      <c r="C24" s="377"/>
      <c r="D24" s="377"/>
      <c r="E24" s="377"/>
      <c r="F24" s="377"/>
      <c r="G24" s="377"/>
      <c r="H24" s="398" t="s">
        <v>643</v>
      </c>
      <c r="I24" s="398"/>
      <c r="J24" s="402" t="s">
        <v>644</v>
      </c>
    </row>
    <row r="25" spans="1:10" ht="18" customHeight="1">
      <c r="A25" s="354"/>
      <c r="B25" s="368"/>
      <c r="C25" s="378"/>
      <c r="D25" s="378"/>
      <c r="E25" s="378"/>
      <c r="F25" s="378"/>
      <c r="G25" s="378"/>
      <c r="H25" s="399"/>
      <c r="I25" s="399"/>
      <c r="J25" s="403"/>
    </row>
    <row r="26" spans="1:10" ht="18" customHeight="1">
      <c r="A26" s="354"/>
      <c r="B26" s="368"/>
      <c r="C26" s="378"/>
      <c r="D26" s="378"/>
      <c r="E26" s="378"/>
      <c r="F26" s="378"/>
      <c r="G26" s="378"/>
      <c r="H26" s="399"/>
      <c r="I26" s="399"/>
      <c r="J26" s="403"/>
    </row>
    <row r="27" spans="1:10" ht="18" customHeight="1">
      <c r="A27" s="354"/>
      <c r="B27" s="369"/>
      <c r="C27" s="379"/>
      <c r="D27" s="379"/>
      <c r="E27" s="379"/>
      <c r="F27" s="379"/>
      <c r="G27" s="379"/>
      <c r="H27" s="399"/>
      <c r="I27" s="399"/>
      <c r="J27" s="403"/>
    </row>
    <row r="28" spans="1:10" ht="18" customHeight="1">
      <c r="A28" s="354"/>
      <c r="B28" s="368"/>
      <c r="C28" s="378"/>
      <c r="D28" s="378"/>
      <c r="E28" s="378"/>
      <c r="F28" s="378"/>
      <c r="G28" s="378"/>
      <c r="H28" s="399"/>
      <c r="I28" s="399"/>
      <c r="J28" s="403"/>
    </row>
    <row r="29" spans="1:10" ht="18" customHeight="1">
      <c r="A29" s="354"/>
      <c r="B29" s="368"/>
      <c r="C29" s="378"/>
      <c r="D29" s="378"/>
      <c r="E29" s="378"/>
      <c r="F29" s="378"/>
      <c r="G29" s="378"/>
      <c r="H29" s="399"/>
      <c r="I29" s="399"/>
      <c r="J29" s="403"/>
    </row>
    <row r="30" spans="1:10" ht="18" customHeight="1">
      <c r="A30" s="354"/>
      <c r="B30" s="368"/>
      <c r="C30" s="378"/>
      <c r="D30" s="378"/>
      <c r="E30" s="378"/>
      <c r="F30" s="378"/>
      <c r="G30" s="378"/>
      <c r="H30" s="399"/>
      <c r="I30" s="399"/>
      <c r="J30" s="403"/>
    </row>
    <row r="31" spans="1:10" ht="18" customHeight="1">
      <c r="A31" s="354"/>
      <c r="B31" s="368"/>
      <c r="C31" s="378"/>
      <c r="D31" s="378"/>
      <c r="E31" s="378"/>
      <c r="F31" s="378"/>
      <c r="G31" s="378"/>
      <c r="H31" s="399"/>
      <c r="I31" s="399"/>
      <c r="J31" s="403"/>
    </row>
    <row r="32" spans="1:10" ht="18" customHeight="1">
      <c r="A32" s="354"/>
      <c r="B32" s="369"/>
      <c r="C32" s="379"/>
      <c r="D32" s="379"/>
      <c r="E32" s="379"/>
      <c r="F32" s="379"/>
      <c r="G32" s="379"/>
      <c r="H32" s="399"/>
      <c r="I32" s="399"/>
      <c r="J32" s="403"/>
    </row>
    <row r="33" spans="1:10" ht="18" customHeight="1">
      <c r="A33" s="354"/>
      <c r="B33" s="368"/>
      <c r="C33" s="378"/>
      <c r="D33" s="378"/>
      <c r="E33" s="378"/>
      <c r="F33" s="378"/>
      <c r="G33" s="378"/>
      <c r="H33" s="399"/>
      <c r="I33" s="399"/>
      <c r="J33" s="403"/>
    </row>
    <row r="34" spans="1:10" ht="18" customHeight="1">
      <c r="A34" s="354"/>
      <c r="B34" s="368"/>
      <c r="C34" s="378"/>
      <c r="D34" s="378"/>
      <c r="E34" s="378"/>
      <c r="F34" s="378"/>
      <c r="G34" s="378"/>
      <c r="H34" s="399"/>
      <c r="I34" s="399"/>
      <c r="J34" s="403"/>
    </row>
    <row r="35" spans="1:10" ht="18" customHeight="1">
      <c r="A35" s="354"/>
      <c r="B35" s="368"/>
      <c r="C35" s="378"/>
      <c r="D35" s="378"/>
      <c r="E35" s="378"/>
      <c r="F35" s="378"/>
      <c r="G35" s="378"/>
      <c r="H35" s="399"/>
      <c r="I35" s="399"/>
      <c r="J35" s="403"/>
    </row>
    <row r="36" spans="1:10" ht="18" customHeight="1">
      <c r="B36" s="368"/>
      <c r="C36" s="378"/>
      <c r="D36" s="378"/>
      <c r="E36" s="378"/>
      <c r="F36" s="378"/>
      <c r="G36" s="378"/>
      <c r="H36" s="399"/>
      <c r="I36" s="399"/>
      <c r="J36" s="403"/>
    </row>
    <row r="37" spans="1:10" ht="18" customHeight="1">
      <c r="B37" s="368"/>
      <c r="C37" s="378"/>
      <c r="D37" s="378"/>
      <c r="E37" s="378"/>
      <c r="F37" s="378"/>
      <c r="G37" s="378"/>
      <c r="H37" s="399"/>
      <c r="I37" s="399"/>
      <c r="J37" s="403"/>
    </row>
    <row r="38" spans="1:10" ht="18" customHeight="1">
      <c r="B38" s="368"/>
      <c r="C38" s="378"/>
      <c r="D38" s="378"/>
      <c r="E38" s="378"/>
      <c r="F38" s="378"/>
      <c r="G38" s="378"/>
      <c r="H38" s="399"/>
      <c r="I38" s="399"/>
      <c r="J38" s="403"/>
    </row>
    <row r="39" spans="1:10" ht="18" customHeight="1">
      <c r="B39" s="368"/>
      <c r="C39" s="378"/>
      <c r="D39" s="378"/>
      <c r="E39" s="378"/>
      <c r="F39" s="378"/>
      <c r="G39" s="378"/>
      <c r="H39" s="399"/>
      <c r="I39" s="399"/>
      <c r="J39" s="403"/>
    </row>
    <row r="40" spans="1:10" ht="18" customHeight="1">
      <c r="B40" s="370"/>
      <c r="C40" s="380"/>
      <c r="D40" s="380"/>
      <c r="E40" s="380"/>
      <c r="F40" s="380"/>
      <c r="G40" s="380"/>
      <c r="H40" s="400"/>
      <c r="I40" s="400"/>
      <c r="J40" s="404"/>
    </row>
    <row r="41" spans="1:10" ht="18" customHeight="1"/>
    <row r="42" spans="1:10" ht="18" customHeight="1">
      <c r="B42" s="353" t="s">
        <v>755</v>
      </c>
    </row>
    <row r="43" spans="1:10" ht="18" customHeight="1"/>
    <row r="44" spans="1:10" ht="18" customHeight="1"/>
    <row r="45" spans="1:10" ht="13.15" customHeight="1"/>
    <row r="46" spans="1:10" ht="13.15" customHeight="1"/>
    <row r="47" spans="1:10" ht="13.15" customHeight="1"/>
    <row r="48" spans="1:10" ht="13.15" customHeight="1"/>
    <row r="49" ht="13.15" customHeight="1"/>
    <row r="50" ht="13.15" customHeight="1"/>
    <row r="51" ht="13.15" customHeight="1"/>
    <row r="52" ht="13.15" customHeight="1"/>
    <row r="53" ht="13.15" customHeight="1"/>
    <row r="54" ht="13.15" customHeight="1"/>
    <row r="55" ht="13.15" customHeight="1"/>
    <row r="56" ht="13.15" customHeight="1"/>
    <row r="57" ht="13.15" customHeight="1"/>
    <row r="58" ht="13.15" customHeight="1"/>
    <row r="59" ht="13.15" customHeight="1"/>
    <row r="60" ht="13.15" customHeight="1"/>
    <row r="61" ht="13.15" customHeight="1"/>
    <row r="62" ht="13.15" customHeight="1"/>
    <row r="63" ht="13.15" customHeight="1"/>
    <row r="64" ht="13.15" customHeight="1"/>
    <row r="65" ht="13.15" customHeight="1"/>
    <row r="66" ht="13.15" customHeight="1"/>
    <row r="67" ht="13.15" customHeight="1"/>
    <row r="68" ht="13.15" customHeight="1"/>
    <row r="69" ht="13.15" customHeight="1"/>
    <row r="70" ht="13.15" customHeight="1"/>
    <row r="71" ht="13.15" customHeight="1"/>
    <row r="72" ht="13.15" customHeight="1"/>
    <row r="73" ht="13.15" customHeight="1"/>
  </sheetData>
  <sheetProtection password="F279" sheet="1" objects="1" scenarios="1"/>
  <mergeCells count="56">
    <mergeCell ref="B3:C3"/>
    <mergeCell ref="D3:H3"/>
    <mergeCell ref="I3:J3"/>
    <mergeCell ref="B4:C4"/>
    <mergeCell ref="D4:H4"/>
    <mergeCell ref="I4:J4"/>
    <mergeCell ref="B9:G9"/>
    <mergeCell ref="B10:E10"/>
    <mergeCell ref="F10:G10"/>
    <mergeCell ref="B11:G11"/>
    <mergeCell ref="B14:G14"/>
    <mergeCell ref="B15:E15"/>
    <mergeCell ref="F15:G15"/>
    <mergeCell ref="B16:E16"/>
    <mergeCell ref="F16:G16"/>
    <mergeCell ref="B17:E17"/>
    <mergeCell ref="B18:E18"/>
    <mergeCell ref="F18:G18"/>
    <mergeCell ref="B19:E19"/>
    <mergeCell ref="F19:G19"/>
    <mergeCell ref="B22:G22"/>
    <mergeCell ref="H23:J23"/>
    <mergeCell ref="H24:I24"/>
    <mergeCell ref="B25:G25"/>
    <mergeCell ref="H25:I25"/>
    <mergeCell ref="B26:G26"/>
    <mergeCell ref="H26:I26"/>
    <mergeCell ref="B27:G27"/>
    <mergeCell ref="H27:I27"/>
    <mergeCell ref="B28:G28"/>
    <mergeCell ref="H28:I28"/>
    <mergeCell ref="B29:G29"/>
    <mergeCell ref="H29:I29"/>
    <mergeCell ref="B30:G30"/>
    <mergeCell ref="H30:I30"/>
    <mergeCell ref="B31:G31"/>
    <mergeCell ref="H31:I31"/>
    <mergeCell ref="B32:G32"/>
    <mergeCell ref="H32:I32"/>
    <mergeCell ref="B33:G33"/>
    <mergeCell ref="H33:I33"/>
    <mergeCell ref="B34:G34"/>
    <mergeCell ref="H34:I34"/>
    <mergeCell ref="B35:G35"/>
    <mergeCell ref="H35:I35"/>
    <mergeCell ref="B36:G36"/>
    <mergeCell ref="H36:I36"/>
    <mergeCell ref="B37:G37"/>
    <mergeCell ref="H37:I37"/>
    <mergeCell ref="B38:G38"/>
    <mergeCell ref="H38:I38"/>
    <mergeCell ref="B39:G39"/>
    <mergeCell ref="H39:I39"/>
    <mergeCell ref="B40:G40"/>
    <mergeCell ref="H40:I40"/>
    <mergeCell ref="B23:G24"/>
  </mergeCells>
  <phoneticPr fontId="3"/>
  <dataValidations count="5">
    <dataValidation allowBlank="1" showDropDown="0" showInputMessage="1" showErrorMessage="1" prompt="入力不要" sqref="B4:D4 I4"/>
    <dataValidation imeMode="off" allowBlank="1" showDropDown="0" showInputMessage="1" showErrorMessage="1" sqref="H25:J40 F10:G10 F12:G12 F15:G17"/>
    <dataValidation imeMode="off" allowBlank="1" showDropDown="0" showInputMessage="1" showErrorMessage="1" prompt="入力不要（自動計算）_x000a_" sqref="F19:G19"/>
    <dataValidation imeMode="off" allowBlank="1" showDropDown="0" showInputMessage="1" showErrorMessage="1" prompt="損失の場合はマイナスを付けて入力" sqref="F18:G18"/>
    <dataValidation imeMode="on" allowBlank="1" showDropDown="0" showInputMessage="1" showErrorMessage="1" sqref="B25:G40"/>
  </dataValidations>
  <pageMargins left="0.19685039370078738" right="0.19685039370078738" top="0.78740157480314954" bottom="0.19685039370078738" header="0.19685039370078738" footer="0.19685039370078738"/>
  <pageSetup paperSize="9" fitToWidth="1" fitToHeight="1" orientation="portrait" usePrinterDefaults="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1:K39"/>
  <sheetViews>
    <sheetView topLeftCell="A6" workbookViewId="0">
      <selection activeCell="C18" sqref="C18"/>
    </sheetView>
  </sheetViews>
  <sheetFormatPr defaultColWidth="8.875" defaultRowHeight="13.2"/>
  <cols>
    <col min="1" max="1" width="4.5" style="353" customWidth="1"/>
    <col min="2" max="2" width="3.875" style="3" customWidth="1"/>
    <col min="3" max="3" width="5.625" style="353" customWidth="1"/>
    <col min="4" max="6" width="3.625" style="353" customWidth="1"/>
    <col min="7" max="7" width="4.125" style="353" customWidth="1"/>
    <col min="8" max="8" width="39.25" style="353" customWidth="1"/>
    <col min="9" max="9" width="13.125" style="353" customWidth="1"/>
    <col min="10" max="10" width="16.25" style="353" customWidth="1"/>
    <col min="11" max="11" width="7.75" style="353" customWidth="1"/>
    <col min="12" max="12" width="4" style="353" customWidth="1"/>
    <col min="13" max="13" width="25.375" style="353" customWidth="1"/>
    <col min="14" max="16384" width="8.875" style="353"/>
  </cols>
  <sheetData>
    <row r="1" spans="2:11" ht="13.5" customHeight="1">
      <c r="B1" s="408" t="s">
        <v>742</v>
      </c>
    </row>
    <row r="2" spans="2:11" ht="11.45" customHeight="1">
      <c r="B2" s="353"/>
      <c r="H2" s="408"/>
      <c r="I2" s="441" t="s">
        <v>743</v>
      </c>
      <c r="J2" s="448"/>
      <c r="K2" s="454" t="s">
        <v>444</v>
      </c>
    </row>
    <row r="3" spans="2:11" ht="18.600000000000001" customHeight="1">
      <c r="B3" s="409" t="s">
        <v>549</v>
      </c>
      <c r="C3" s="417"/>
      <c r="D3" s="417"/>
      <c r="E3" s="417"/>
      <c r="F3" s="417"/>
      <c r="G3" s="417"/>
      <c r="H3" s="438"/>
      <c r="I3" s="442" t="str">
        <f>'様式6（業者カード）'!BH2</f>
        <v/>
      </c>
      <c r="J3" s="449"/>
      <c r="K3" s="455" t="str">
        <f>IF('様式6（業者カード）'!BD5=0,"",'様式6（業者カード）'!BD5)</f>
        <v/>
      </c>
    </row>
    <row r="4" spans="2:11" ht="18.600000000000001" customHeight="1">
      <c r="B4" s="410"/>
      <c r="C4" s="410"/>
      <c r="D4" s="410"/>
      <c r="E4" s="410"/>
      <c r="F4" s="410"/>
      <c r="G4" s="410"/>
      <c r="H4" s="438"/>
      <c r="I4" s="443">
        <f>'様式6（業者カード）'!AD7</f>
        <v>0</v>
      </c>
      <c r="J4" s="450"/>
      <c r="K4" s="456"/>
    </row>
    <row r="5" spans="2:11" ht="9" customHeight="1">
      <c r="B5" s="410"/>
      <c r="C5" s="410"/>
      <c r="D5" s="410"/>
      <c r="E5" s="410"/>
      <c r="F5" s="410"/>
      <c r="G5" s="410"/>
      <c r="H5" s="410"/>
      <c r="I5" s="444"/>
      <c r="J5" s="444"/>
      <c r="K5" s="444"/>
    </row>
    <row r="6" spans="2:11" s="406" customFormat="1" ht="20.100000000000001" customHeight="1">
      <c r="B6" s="411" t="s">
        <v>741</v>
      </c>
      <c r="C6" s="418"/>
      <c r="D6" s="418"/>
      <c r="E6" s="418"/>
      <c r="F6" s="418"/>
      <c r="G6" s="418"/>
    </row>
    <row r="7" spans="2:11" s="406" customFormat="1" ht="18" customHeight="1">
      <c r="B7" s="412" t="s">
        <v>511</v>
      </c>
      <c r="C7" s="407" t="s">
        <v>609</v>
      </c>
      <c r="D7" s="412"/>
      <c r="E7" s="412"/>
      <c r="F7" s="412"/>
      <c r="G7" s="412"/>
      <c r="H7" s="407"/>
      <c r="I7" s="407"/>
      <c r="J7" s="407"/>
      <c r="K7" s="407"/>
    </row>
    <row r="8" spans="2:11" s="406" customFormat="1" ht="18" customHeight="1">
      <c r="B8" s="413" t="s">
        <v>558</v>
      </c>
      <c r="C8" s="419" t="s">
        <v>542</v>
      </c>
      <c r="D8" s="412"/>
      <c r="E8" s="412"/>
      <c r="F8" s="412"/>
      <c r="G8" s="412"/>
      <c r="H8" s="407"/>
      <c r="I8" s="407"/>
      <c r="J8" s="407"/>
      <c r="K8" s="407"/>
    </row>
    <row r="9" spans="2:11" s="406" customFormat="1" ht="18" customHeight="1">
      <c r="B9" s="413" t="s">
        <v>558</v>
      </c>
      <c r="C9" s="419" t="s">
        <v>611</v>
      </c>
      <c r="D9" s="412"/>
      <c r="E9" s="412"/>
      <c r="F9" s="412"/>
      <c r="G9" s="412"/>
      <c r="H9" s="407"/>
      <c r="I9" s="407"/>
      <c r="J9" s="407"/>
      <c r="K9" s="407"/>
    </row>
    <row r="10" spans="2:11" s="406" customFormat="1" ht="18" customHeight="1">
      <c r="B10" s="413" t="s">
        <v>558</v>
      </c>
      <c r="C10" s="419" t="s">
        <v>513</v>
      </c>
      <c r="D10" s="412"/>
      <c r="E10" s="412"/>
      <c r="F10" s="412"/>
      <c r="G10" s="412"/>
      <c r="H10" s="407"/>
      <c r="I10" s="407"/>
      <c r="J10" s="407"/>
      <c r="K10" s="407"/>
    </row>
    <row r="11" spans="2:11" s="406" customFormat="1" ht="18" customHeight="1">
      <c r="B11" s="413" t="s">
        <v>558</v>
      </c>
      <c r="C11" s="420" t="s">
        <v>593</v>
      </c>
      <c r="D11" s="412"/>
      <c r="E11" s="412"/>
      <c r="F11" s="412"/>
      <c r="G11" s="412"/>
      <c r="H11" s="407"/>
      <c r="I11" s="407"/>
      <c r="J11" s="407"/>
      <c r="K11" s="407"/>
    </row>
    <row r="12" spans="2:11" s="406" customFormat="1" ht="18" customHeight="1">
      <c r="B12" s="412" t="s">
        <v>606</v>
      </c>
      <c r="C12" s="407" t="s">
        <v>106</v>
      </c>
      <c r="D12" s="412"/>
      <c r="E12" s="412"/>
      <c r="F12" s="412"/>
      <c r="G12" s="412"/>
      <c r="H12" s="407"/>
      <c r="I12" s="407"/>
      <c r="J12" s="407"/>
      <c r="K12" s="407"/>
    </row>
    <row r="13" spans="2:11" s="406" customFormat="1" ht="18" customHeight="1">
      <c r="B13" s="412" t="s">
        <v>157</v>
      </c>
      <c r="C13" s="407" t="s">
        <v>612</v>
      </c>
      <c r="D13" s="412"/>
      <c r="E13" s="412"/>
      <c r="F13" s="412"/>
      <c r="G13" s="412"/>
      <c r="H13" s="407"/>
      <c r="I13" s="407"/>
      <c r="J13" s="407"/>
      <c r="K13" s="407"/>
    </row>
    <row r="14" spans="2:11" s="406" customFormat="1" ht="18.600000000000001" customHeight="1">
      <c r="B14" s="412" t="s">
        <v>330</v>
      </c>
      <c r="C14" s="421" t="s">
        <v>649</v>
      </c>
      <c r="D14" s="421"/>
      <c r="E14" s="421"/>
      <c r="F14" s="421"/>
      <c r="G14" s="421"/>
      <c r="H14" s="421"/>
      <c r="I14" s="421"/>
      <c r="J14" s="421"/>
      <c r="K14" s="421"/>
    </row>
    <row r="15" spans="2:11" s="407" customFormat="1" ht="27.95" customHeight="1">
      <c r="B15" s="412"/>
      <c r="C15" s="421" t="s">
        <v>648</v>
      </c>
      <c r="D15" s="421"/>
      <c r="E15" s="421"/>
      <c r="F15" s="421"/>
      <c r="G15" s="421"/>
      <c r="H15" s="421"/>
      <c r="I15" s="421"/>
      <c r="J15" s="421"/>
      <c r="K15" s="421"/>
    </row>
    <row r="16" spans="2:11" ht="8.4499999999999993" customHeight="1">
      <c r="C16" s="422"/>
      <c r="D16" s="422"/>
      <c r="E16" s="422"/>
      <c r="F16" s="422"/>
      <c r="G16" s="422"/>
      <c r="H16" s="422"/>
      <c r="I16" s="445"/>
      <c r="J16" s="422"/>
      <c r="K16" s="457"/>
    </row>
    <row r="17" spans="2:11" ht="24" customHeight="1">
      <c r="B17" s="414" t="s">
        <v>608</v>
      </c>
      <c r="C17" s="423" t="s">
        <v>69</v>
      </c>
      <c r="D17" s="94" t="s">
        <v>601</v>
      </c>
      <c r="E17" s="94"/>
      <c r="F17" s="433" t="s">
        <v>613</v>
      </c>
      <c r="G17" s="433"/>
      <c r="H17" s="128" t="s">
        <v>108</v>
      </c>
      <c r="I17" s="128" t="s">
        <v>19</v>
      </c>
      <c r="J17" s="451" t="s">
        <v>614</v>
      </c>
      <c r="K17" s="458"/>
    </row>
    <row r="18" spans="2:11" ht="27" customHeight="1">
      <c r="B18" s="415">
        <v>1</v>
      </c>
      <c r="C18" s="424"/>
      <c r="D18" s="429"/>
      <c r="E18" s="431"/>
      <c r="F18" s="131"/>
      <c r="G18" s="436"/>
      <c r="H18" s="439"/>
      <c r="I18" s="446"/>
      <c r="J18" s="452"/>
      <c r="K18" s="458"/>
    </row>
    <row r="19" spans="2:11" ht="27" customHeight="1">
      <c r="B19" s="415">
        <v>2</v>
      </c>
      <c r="C19" s="425"/>
      <c r="D19" s="429"/>
      <c r="E19" s="431"/>
      <c r="F19" s="434"/>
      <c r="G19" s="436"/>
      <c r="H19" s="439"/>
      <c r="I19" s="446"/>
      <c r="J19" s="452"/>
      <c r="K19" s="458"/>
    </row>
    <row r="20" spans="2:11" ht="27" customHeight="1">
      <c r="B20" s="415">
        <v>3</v>
      </c>
      <c r="C20" s="425"/>
      <c r="D20" s="429"/>
      <c r="E20" s="431"/>
      <c r="F20" s="434"/>
      <c r="G20" s="436"/>
      <c r="H20" s="439"/>
      <c r="I20" s="446"/>
      <c r="J20" s="452"/>
      <c r="K20" s="458"/>
    </row>
    <row r="21" spans="2:11" ht="27" customHeight="1">
      <c r="B21" s="415">
        <v>4</v>
      </c>
      <c r="C21" s="425"/>
      <c r="D21" s="429"/>
      <c r="E21" s="431"/>
      <c r="F21" s="434"/>
      <c r="G21" s="436"/>
      <c r="H21" s="439"/>
      <c r="I21" s="446"/>
      <c r="J21" s="452"/>
      <c r="K21" s="458"/>
    </row>
    <row r="22" spans="2:11" ht="27" customHeight="1">
      <c r="B22" s="415">
        <v>5</v>
      </c>
      <c r="C22" s="425"/>
      <c r="D22" s="429"/>
      <c r="E22" s="431"/>
      <c r="F22" s="434"/>
      <c r="G22" s="436"/>
      <c r="H22" s="439"/>
      <c r="I22" s="446"/>
      <c r="J22" s="452"/>
      <c r="K22" s="458"/>
    </row>
    <row r="23" spans="2:11" ht="27" customHeight="1">
      <c r="B23" s="415">
        <v>6</v>
      </c>
      <c r="C23" s="425"/>
      <c r="D23" s="429"/>
      <c r="E23" s="431"/>
      <c r="F23" s="434"/>
      <c r="G23" s="436"/>
      <c r="H23" s="439"/>
      <c r="I23" s="446"/>
      <c r="J23" s="452"/>
      <c r="K23" s="458"/>
    </row>
    <row r="24" spans="2:11" ht="27" customHeight="1">
      <c r="B24" s="415">
        <v>7</v>
      </c>
      <c r="C24" s="425"/>
      <c r="D24" s="429"/>
      <c r="E24" s="431"/>
      <c r="F24" s="434"/>
      <c r="G24" s="436"/>
      <c r="H24" s="439"/>
      <c r="I24" s="446"/>
      <c r="J24" s="452"/>
      <c r="K24" s="458"/>
    </row>
    <row r="25" spans="2:11" ht="27" customHeight="1">
      <c r="B25" s="415">
        <v>8</v>
      </c>
      <c r="C25" s="425"/>
      <c r="D25" s="429"/>
      <c r="E25" s="431"/>
      <c r="F25" s="434"/>
      <c r="G25" s="436"/>
      <c r="H25" s="439"/>
      <c r="I25" s="446"/>
      <c r="J25" s="452"/>
      <c r="K25" s="458"/>
    </row>
    <row r="26" spans="2:11" ht="27" customHeight="1">
      <c r="B26" s="415">
        <v>9</v>
      </c>
      <c r="C26" s="425"/>
      <c r="D26" s="429"/>
      <c r="E26" s="431"/>
      <c r="F26" s="434"/>
      <c r="G26" s="436"/>
      <c r="H26" s="439"/>
      <c r="I26" s="446"/>
      <c r="J26" s="452"/>
      <c r="K26" s="458"/>
    </row>
    <row r="27" spans="2:11" ht="27" customHeight="1">
      <c r="B27" s="415">
        <v>10</v>
      </c>
      <c r="C27" s="425"/>
      <c r="D27" s="429"/>
      <c r="E27" s="431"/>
      <c r="F27" s="434"/>
      <c r="G27" s="436"/>
      <c r="H27" s="439"/>
      <c r="I27" s="446"/>
      <c r="J27" s="452"/>
      <c r="K27" s="458"/>
    </row>
    <row r="28" spans="2:11" ht="27" customHeight="1">
      <c r="B28" s="415">
        <v>11</v>
      </c>
      <c r="C28" s="425"/>
      <c r="D28" s="429"/>
      <c r="E28" s="431"/>
      <c r="F28" s="434"/>
      <c r="G28" s="436"/>
      <c r="H28" s="439"/>
      <c r="I28" s="446"/>
      <c r="J28" s="452"/>
      <c r="K28" s="458"/>
    </row>
    <row r="29" spans="2:11" ht="27" customHeight="1">
      <c r="B29" s="415">
        <v>12</v>
      </c>
      <c r="C29" s="425"/>
      <c r="D29" s="429"/>
      <c r="E29" s="431"/>
      <c r="F29" s="434"/>
      <c r="G29" s="436"/>
      <c r="H29" s="439"/>
      <c r="I29" s="446"/>
      <c r="J29" s="452"/>
      <c r="K29" s="458"/>
    </row>
    <row r="30" spans="2:11" ht="27" customHeight="1">
      <c r="B30" s="415">
        <v>13</v>
      </c>
      <c r="C30" s="425"/>
      <c r="D30" s="429"/>
      <c r="E30" s="431"/>
      <c r="F30" s="434"/>
      <c r="G30" s="436"/>
      <c r="H30" s="439"/>
      <c r="I30" s="446"/>
      <c r="J30" s="452"/>
      <c r="K30" s="458"/>
    </row>
    <row r="31" spans="2:11" ht="27" customHeight="1">
      <c r="B31" s="415">
        <v>14</v>
      </c>
      <c r="C31" s="425"/>
      <c r="D31" s="429"/>
      <c r="E31" s="431"/>
      <c r="F31" s="434"/>
      <c r="G31" s="436"/>
      <c r="H31" s="439"/>
      <c r="I31" s="446"/>
      <c r="J31" s="452"/>
      <c r="K31" s="458"/>
    </row>
    <row r="32" spans="2:11" ht="27" customHeight="1">
      <c r="B32" s="415">
        <v>15</v>
      </c>
      <c r="C32" s="425"/>
      <c r="D32" s="429"/>
      <c r="E32" s="431"/>
      <c r="F32" s="434"/>
      <c r="G32" s="436"/>
      <c r="H32" s="439"/>
      <c r="I32" s="446"/>
      <c r="J32" s="452"/>
      <c r="K32" s="458"/>
    </row>
    <row r="33" spans="2:11" ht="27" customHeight="1">
      <c r="B33" s="415">
        <v>16</v>
      </c>
      <c r="C33" s="425"/>
      <c r="D33" s="429"/>
      <c r="E33" s="431"/>
      <c r="F33" s="434"/>
      <c r="G33" s="436"/>
      <c r="H33" s="439"/>
      <c r="I33" s="446"/>
      <c r="J33" s="452"/>
      <c r="K33" s="458"/>
    </row>
    <row r="34" spans="2:11" ht="27" customHeight="1">
      <c r="B34" s="415">
        <v>17</v>
      </c>
      <c r="C34" s="425"/>
      <c r="D34" s="429"/>
      <c r="E34" s="431"/>
      <c r="F34" s="434"/>
      <c r="G34" s="436"/>
      <c r="H34" s="439"/>
      <c r="I34" s="446"/>
      <c r="J34" s="452"/>
      <c r="K34" s="458"/>
    </row>
    <row r="35" spans="2:11" ht="27" customHeight="1">
      <c r="B35" s="415">
        <v>18</v>
      </c>
      <c r="C35" s="425"/>
      <c r="D35" s="429"/>
      <c r="E35" s="431"/>
      <c r="F35" s="434"/>
      <c r="G35" s="436"/>
      <c r="H35" s="439"/>
      <c r="I35" s="446"/>
      <c r="J35" s="452"/>
      <c r="K35" s="458"/>
    </row>
    <row r="36" spans="2:11" ht="27" customHeight="1">
      <c r="B36" s="415">
        <v>19</v>
      </c>
      <c r="C36" s="425"/>
      <c r="D36" s="429"/>
      <c r="E36" s="431"/>
      <c r="F36" s="434"/>
      <c r="G36" s="436"/>
      <c r="H36" s="439"/>
      <c r="I36" s="446"/>
      <c r="J36" s="452"/>
      <c r="K36" s="458"/>
    </row>
    <row r="37" spans="2:11" ht="27" customHeight="1">
      <c r="B37" s="416">
        <v>20</v>
      </c>
      <c r="C37" s="426"/>
      <c r="D37" s="430"/>
      <c r="E37" s="432"/>
      <c r="F37" s="435"/>
      <c r="G37" s="437"/>
      <c r="H37" s="440"/>
      <c r="I37" s="447"/>
      <c r="J37" s="453"/>
      <c r="K37" s="458"/>
    </row>
    <row r="38" spans="2:11" ht="8.25" customHeight="1">
      <c r="C38" s="427"/>
      <c r="D38" s="427"/>
      <c r="E38" s="427"/>
      <c r="F38" s="427"/>
      <c r="G38" s="427"/>
      <c r="H38" s="427"/>
      <c r="I38" s="427"/>
      <c r="J38" s="427"/>
      <c r="K38" s="459"/>
    </row>
    <row r="39" spans="2:11">
      <c r="C39" s="428" t="s">
        <v>252</v>
      </c>
      <c r="D39" s="428"/>
      <c r="E39" s="428"/>
      <c r="F39" s="428"/>
      <c r="G39" s="428"/>
      <c r="H39" s="428"/>
      <c r="I39" s="428"/>
      <c r="J39" s="428"/>
      <c r="K39" s="428"/>
    </row>
  </sheetData>
  <sheetProtection password="F279" sheet="1" objects="1" scenarios="1"/>
  <mergeCells count="28">
    <mergeCell ref="I2:J2"/>
    <mergeCell ref="I3:J3"/>
    <mergeCell ref="I4:K4"/>
    <mergeCell ref="C14:K14"/>
    <mergeCell ref="C15:K15"/>
    <mergeCell ref="D17:E17"/>
    <mergeCell ref="F17:G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C39:K39"/>
  </mergeCells>
  <phoneticPr fontId="3"/>
  <dataValidations count="9">
    <dataValidation allowBlank="1" showDropDown="0" showInputMessage="1" showErrorMessage="1" prompt="セル内での改行処理（alt + enter）は禁止" sqref="H18:H37"/>
    <dataValidation imeMode="off" allowBlank="1" showDropDown="0" showInputMessage="1" showErrorMessage="1" prompt="和暦" sqref="G18:G37"/>
    <dataValidation type="list" allowBlank="1" showDropDown="0" showInputMessage="1" showErrorMessage="1" prompt="元号" sqref="F18:F37">
      <formula1>"R"</formula1>
    </dataValidation>
    <dataValidation imeMode="halfAlpha" allowBlank="1" showDropDown="0" showInputMessage="1" showErrorMessage="1" prompt="千円単位_x000a_※JVの場合は受注分のみ" sqref="J18:J37"/>
    <dataValidation imeMode="on" allowBlank="1" showDropDown="0" showInputMessage="1" showErrorMessage="1" prompt="下請であっても元の発注元である官公庁を記載すること" sqref="I18:I37"/>
    <dataValidation allowBlank="1" showDropDown="0" showInputMessage="1" showErrorMessage="1" prompt="入力不要" sqref="I3 K3"/>
    <dataValidation allowBlank="1" showDropDown="0" showInputMessage="1" showErrorMessage="1" prompt="入力不要（自動入力）" sqref="I4:K4"/>
    <dataValidation imeMode="off" allowBlank="1" showDropDown="0" showInputMessage="1" showErrorMessage="1" prompt="業者カードに記載した大分類コード（４桁）" sqref="C18:C37"/>
    <dataValidation imeMode="off" allowBlank="1" showDropDown="0" showInputMessage="1" showErrorMessage="1" prompt="業者カードで選択した小分類コード（２桁）" sqref="D18:E37"/>
  </dataValidations>
  <pageMargins left="0.19685039370078738" right="0.19685039370078738" top="0.39370078740157477" bottom="0.19685039370078738" header="0.19685039370078738" footer="0.19685039370078738"/>
  <pageSetup paperSize="9" scale="96" fitToWidth="1" fitToHeight="1" orientation="portrait" usePrinterDefaults="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dimension ref="A1:IV28"/>
  <sheetViews>
    <sheetView workbookViewId="0">
      <selection activeCell="D5" sqref="D5:K5"/>
    </sheetView>
  </sheetViews>
  <sheetFormatPr defaultColWidth="8.875" defaultRowHeight="13.2"/>
  <cols>
    <col min="1" max="1" width="15.625" style="460" customWidth="1"/>
    <col min="2" max="2" width="14.125" style="460" customWidth="1"/>
    <col min="3" max="3" width="15.375" style="460" customWidth="1"/>
    <col min="4" max="10" width="4.875" style="460" customWidth="1"/>
    <col min="11" max="11" width="9.125" style="460" customWidth="1"/>
    <col min="12" max="12" width="36.375" style="460" customWidth="1"/>
    <col min="13" max="256" width="9" style="460" bestFit="1" customWidth="1"/>
    <col min="257" max="16384" width="8.875" style="353"/>
  </cols>
  <sheetData>
    <row r="1" spans="1:17" ht="20.25" customHeight="1">
      <c r="A1" s="463" t="s">
        <v>14</v>
      </c>
      <c r="B1" s="470" t="str">
        <f>IF('様式6（業者カード）'!BD5=0,"",'様式6（業者カード）'!BD5)</f>
        <v/>
      </c>
      <c r="C1" s="463" t="s">
        <v>150</v>
      </c>
      <c r="D1" s="474" t="str">
        <f>'様式6（業者カード）'!BH2</f>
        <v/>
      </c>
      <c r="E1" s="474"/>
      <c r="F1" s="474"/>
      <c r="G1" s="474"/>
      <c r="K1" s="494" t="s">
        <v>616</v>
      </c>
    </row>
    <row r="2" spans="1:17" ht="20.25" customHeight="1"/>
    <row r="3" spans="1:17" ht="24.75" customHeight="1">
      <c r="A3" s="464" t="s">
        <v>573</v>
      </c>
      <c r="B3" s="464"/>
      <c r="C3" s="464"/>
      <c r="D3" s="464"/>
      <c r="E3" s="464"/>
      <c r="F3" s="464"/>
      <c r="G3" s="464"/>
      <c r="H3" s="464"/>
      <c r="I3" s="464"/>
      <c r="J3" s="464"/>
      <c r="K3" s="464"/>
      <c r="P3" s="462"/>
      <c r="Q3" s="462"/>
    </row>
    <row r="4" spans="1:17">
      <c r="P4" s="462"/>
      <c r="Q4" s="462"/>
    </row>
    <row r="5" spans="1:17" ht="22.5" customHeight="1">
      <c r="C5" s="472" t="s">
        <v>138</v>
      </c>
      <c r="D5" s="475"/>
      <c r="E5" s="475"/>
      <c r="F5" s="475"/>
      <c r="G5" s="475"/>
      <c r="H5" s="475"/>
      <c r="I5" s="475"/>
      <c r="J5" s="475"/>
      <c r="K5" s="475"/>
      <c r="L5" s="500"/>
      <c r="P5" s="462"/>
      <c r="Q5" s="462"/>
    </row>
    <row r="6" spans="1:17" ht="22.5" customHeight="1">
      <c r="C6" s="472" t="s">
        <v>578</v>
      </c>
      <c r="D6" s="475"/>
      <c r="E6" s="475"/>
      <c r="F6" s="475"/>
      <c r="G6" s="475"/>
      <c r="H6" s="475"/>
      <c r="I6" s="475"/>
      <c r="J6" s="475"/>
      <c r="K6" s="475"/>
      <c r="L6" s="501"/>
      <c r="P6" s="462"/>
      <c r="Q6" s="462"/>
    </row>
    <row r="7" spans="1:17" ht="22.5" customHeight="1">
      <c r="C7" s="472" t="s">
        <v>141</v>
      </c>
      <c r="D7" s="475"/>
      <c r="E7" s="475"/>
      <c r="F7" s="475"/>
      <c r="G7" s="475"/>
      <c r="H7" s="475"/>
      <c r="I7" s="475"/>
      <c r="J7" s="475"/>
      <c r="K7" s="475"/>
      <c r="P7" s="462"/>
      <c r="Q7" s="462"/>
    </row>
    <row r="8" spans="1:17" ht="13.95">
      <c r="P8" s="462"/>
      <c r="Q8" s="462"/>
    </row>
    <row r="9" spans="1:17" ht="34.5" customHeight="1">
      <c r="C9" s="473" t="s">
        <v>145</v>
      </c>
      <c r="D9" s="476"/>
      <c r="E9" s="481" t="s">
        <v>2</v>
      </c>
      <c r="F9" s="476"/>
      <c r="G9" s="481" t="s">
        <v>6</v>
      </c>
      <c r="H9" s="476"/>
      <c r="I9" s="481" t="s">
        <v>580</v>
      </c>
      <c r="J9" s="481"/>
      <c r="K9" s="495"/>
    </row>
    <row r="10" spans="1:17" s="461" customFormat="1" ht="28.5" customHeight="1">
      <c r="A10" s="465" t="s">
        <v>576</v>
      </c>
      <c r="B10" s="465" t="s">
        <v>36</v>
      </c>
      <c r="C10" s="465" t="s">
        <v>4</v>
      </c>
      <c r="D10" s="477" t="s">
        <v>579</v>
      </c>
      <c r="E10" s="482"/>
      <c r="F10" s="482"/>
      <c r="G10" s="482"/>
      <c r="H10" s="482"/>
      <c r="I10" s="482"/>
      <c r="J10" s="490"/>
      <c r="K10" s="496" t="s">
        <v>94</v>
      </c>
      <c r="L10" s="502"/>
    </row>
    <row r="11" spans="1:17" s="462" customFormat="1" ht="28.5" customHeight="1">
      <c r="A11" s="466"/>
      <c r="B11" s="471"/>
      <c r="C11" s="471"/>
      <c r="D11" s="478"/>
      <c r="E11" s="483"/>
      <c r="F11" s="486" t="s">
        <v>2</v>
      </c>
      <c r="G11" s="488"/>
      <c r="H11" s="486" t="s">
        <v>6</v>
      </c>
      <c r="I11" s="488"/>
      <c r="J11" s="491" t="s">
        <v>8</v>
      </c>
      <c r="K11" s="497"/>
      <c r="L11" s="503" t="str">
        <f>IF(RIGHT(DBCS(TRIM(C11)),5)=RIGHT(DBCS(TRIM(D7)),5),"","←上記と同じ代表者を入力してください。")</f>
        <v/>
      </c>
    </row>
    <row r="12" spans="1:17" s="462" customFormat="1" ht="28.5" customHeight="1">
      <c r="A12" s="467"/>
      <c r="B12" s="467"/>
      <c r="C12" s="467"/>
      <c r="D12" s="479"/>
      <c r="E12" s="484"/>
      <c r="F12" s="472" t="s">
        <v>2</v>
      </c>
      <c r="G12" s="475"/>
      <c r="H12" s="472" t="s">
        <v>6</v>
      </c>
      <c r="I12" s="475"/>
      <c r="J12" s="492" t="s">
        <v>8</v>
      </c>
      <c r="K12" s="498"/>
      <c r="L12" s="503" t="str">
        <f t="shared" ref="L12:L26" si="0">IF(COUNTIF(A12,"*監査*")&gt;0,"←監査役は入力不要です。","")</f>
        <v/>
      </c>
    </row>
    <row r="13" spans="1:17" s="462" customFormat="1" ht="28.5" customHeight="1">
      <c r="A13" s="468"/>
      <c r="B13" s="468"/>
      <c r="C13" s="468"/>
      <c r="D13" s="480"/>
      <c r="E13" s="485"/>
      <c r="F13" s="487" t="s">
        <v>2</v>
      </c>
      <c r="G13" s="489"/>
      <c r="H13" s="487" t="s">
        <v>6</v>
      </c>
      <c r="I13" s="489"/>
      <c r="J13" s="493" t="s">
        <v>8</v>
      </c>
      <c r="K13" s="499"/>
      <c r="L13" s="503" t="str">
        <f t="shared" si="0"/>
        <v/>
      </c>
    </row>
    <row r="14" spans="1:17" s="462" customFormat="1" ht="28.5" customHeight="1">
      <c r="A14" s="468"/>
      <c r="B14" s="468"/>
      <c r="C14" s="468"/>
      <c r="D14" s="480"/>
      <c r="E14" s="485"/>
      <c r="F14" s="487" t="s">
        <v>2</v>
      </c>
      <c r="G14" s="489"/>
      <c r="H14" s="487" t="s">
        <v>6</v>
      </c>
      <c r="I14" s="489"/>
      <c r="J14" s="493" t="s">
        <v>8</v>
      </c>
      <c r="K14" s="499"/>
      <c r="L14" s="503" t="str">
        <f t="shared" si="0"/>
        <v/>
      </c>
    </row>
    <row r="15" spans="1:17" s="462" customFormat="1" ht="28.5" customHeight="1">
      <c r="A15" s="468"/>
      <c r="B15" s="468"/>
      <c r="C15" s="468"/>
      <c r="D15" s="480"/>
      <c r="E15" s="485"/>
      <c r="F15" s="487" t="s">
        <v>2</v>
      </c>
      <c r="G15" s="489"/>
      <c r="H15" s="487" t="s">
        <v>6</v>
      </c>
      <c r="I15" s="489"/>
      <c r="J15" s="493" t="s">
        <v>8</v>
      </c>
      <c r="K15" s="499"/>
      <c r="L15" s="503" t="str">
        <f t="shared" si="0"/>
        <v/>
      </c>
    </row>
    <row r="16" spans="1:17" s="462" customFormat="1" ht="28.5" customHeight="1">
      <c r="A16" s="468"/>
      <c r="B16" s="468"/>
      <c r="C16" s="468"/>
      <c r="D16" s="480"/>
      <c r="E16" s="485"/>
      <c r="F16" s="487" t="s">
        <v>2</v>
      </c>
      <c r="G16" s="489"/>
      <c r="H16" s="487" t="s">
        <v>6</v>
      </c>
      <c r="I16" s="489"/>
      <c r="J16" s="493" t="s">
        <v>8</v>
      </c>
      <c r="K16" s="499"/>
      <c r="L16" s="503" t="str">
        <f t="shared" si="0"/>
        <v/>
      </c>
    </row>
    <row r="17" spans="1:12" s="462" customFormat="1" ht="28.5" customHeight="1">
      <c r="A17" s="468"/>
      <c r="B17" s="468"/>
      <c r="C17" s="468"/>
      <c r="D17" s="480"/>
      <c r="E17" s="485"/>
      <c r="F17" s="487" t="s">
        <v>2</v>
      </c>
      <c r="G17" s="489"/>
      <c r="H17" s="487" t="s">
        <v>6</v>
      </c>
      <c r="I17" s="489"/>
      <c r="J17" s="493" t="s">
        <v>8</v>
      </c>
      <c r="K17" s="499"/>
      <c r="L17" s="503" t="str">
        <f t="shared" si="0"/>
        <v/>
      </c>
    </row>
    <row r="18" spans="1:12" s="462" customFormat="1" ht="28.5" customHeight="1">
      <c r="A18" s="468"/>
      <c r="B18" s="468"/>
      <c r="C18" s="468"/>
      <c r="D18" s="480"/>
      <c r="E18" s="485"/>
      <c r="F18" s="487" t="s">
        <v>2</v>
      </c>
      <c r="G18" s="489"/>
      <c r="H18" s="487" t="s">
        <v>6</v>
      </c>
      <c r="I18" s="489"/>
      <c r="J18" s="493" t="s">
        <v>8</v>
      </c>
      <c r="K18" s="499"/>
      <c r="L18" s="503" t="str">
        <f t="shared" si="0"/>
        <v/>
      </c>
    </row>
    <row r="19" spans="1:12" s="462" customFormat="1" ht="28.5" customHeight="1">
      <c r="A19" s="468"/>
      <c r="B19" s="468"/>
      <c r="C19" s="468"/>
      <c r="D19" s="480"/>
      <c r="E19" s="485"/>
      <c r="F19" s="487" t="s">
        <v>2</v>
      </c>
      <c r="G19" s="489"/>
      <c r="H19" s="487" t="s">
        <v>6</v>
      </c>
      <c r="I19" s="489"/>
      <c r="J19" s="493" t="s">
        <v>8</v>
      </c>
      <c r="K19" s="499"/>
      <c r="L19" s="503" t="str">
        <f t="shared" si="0"/>
        <v/>
      </c>
    </row>
    <row r="20" spans="1:12" s="462" customFormat="1" ht="28.5" customHeight="1">
      <c r="A20" s="468"/>
      <c r="B20" s="468"/>
      <c r="C20" s="468"/>
      <c r="D20" s="480"/>
      <c r="E20" s="485"/>
      <c r="F20" s="487" t="s">
        <v>2</v>
      </c>
      <c r="G20" s="489"/>
      <c r="H20" s="487" t="s">
        <v>6</v>
      </c>
      <c r="I20" s="489"/>
      <c r="J20" s="493" t="s">
        <v>8</v>
      </c>
      <c r="K20" s="499"/>
      <c r="L20" s="503" t="str">
        <f t="shared" si="0"/>
        <v/>
      </c>
    </row>
    <row r="21" spans="1:12" s="462" customFormat="1" ht="28.5" customHeight="1">
      <c r="A21" s="468"/>
      <c r="B21" s="468"/>
      <c r="C21" s="468"/>
      <c r="D21" s="480"/>
      <c r="E21" s="485"/>
      <c r="F21" s="487" t="s">
        <v>2</v>
      </c>
      <c r="G21" s="489"/>
      <c r="H21" s="487" t="s">
        <v>6</v>
      </c>
      <c r="I21" s="489"/>
      <c r="J21" s="493" t="s">
        <v>8</v>
      </c>
      <c r="K21" s="499"/>
      <c r="L21" s="503" t="str">
        <f t="shared" si="0"/>
        <v/>
      </c>
    </row>
    <row r="22" spans="1:12" s="462" customFormat="1" ht="28.5" customHeight="1">
      <c r="A22" s="468"/>
      <c r="B22" s="468"/>
      <c r="C22" s="468"/>
      <c r="D22" s="480"/>
      <c r="E22" s="485"/>
      <c r="F22" s="487" t="s">
        <v>2</v>
      </c>
      <c r="G22" s="489"/>
      <c r="H22" s="487" t="s">
        <v>6</v>
      </c>
      <c r="I22" s="489"/>
      <c r="J22" s="493" t="s">
        <v>8</v>
      </c>
      <c r="K22" s="499"/>
      <c r="L22" s="503" t="str">
        <f t="shared" si="0"/>
        <v/>
      </c>
    </row>
    <row r="23" spans="1:12" s="462" customFormat="1" ht="28.5" customHeight="1">
      <c r="A23" s="468"/>
      <c r="B23" s="468"/>
      <c r="C23" s="468"/>
      <c r="D23" s="480"/>
      <c r="E23" s="485"/>
      <c r="F23" s="487" t="s">
        <v>2</v>
      </c>
      <c r="G23" s="489"/>
      <c r="H23" s="487" t="s">
        <v>6</v>
      </c>
      <c r="I23" s="489"/>
      <c r="J23" s="493" t="s">
        <v>8</v>
      </c>
      <c r="K23" s="499"/>
      <c r="L23" s="503" t="str">
        <f t="shared" si="0"/>
        <v/>
      </c>
    </row>
    <row r="24" spans="1:12" s="462" customFormat="1" ht="28.5" customHeight="1">
      <c r="A24" s="468"/>
      <c r="B24" s="468"/>
      <c r="C24" s="468"/>
      <c r="D24" s="480"/>
      <c r="E24" s="485"/>
      <c r="F24" s="487" t="s">
        <v>2</v>
      </c>
      <c r="G24" s="489"/>
      <c r="H24" s="487" t="s">
        <v>6</v>
      </c>
      <c r="I24" s="489"/>
      <c r="J24" s="493" t="s">
        <v>8</v>
      </c>
      <c r="K24" s="499"/>
      <c r="L24" s="503" t="str">
        <f t="shared" si="0"/>
        <v/>
      </c>
    </row>
    <row r="25" spans="1:12" s="462" customFormat="1" ht="28.5" customHeight="1">
      <c r="A25" s="468"/>
      <c r="B25" s="468"/>
      <c r="C25" s="468"/>
      <c r="D25" s="480"/>
      <c r="E25" s="485"/>
      <c r="F25" s="487" t="s">
        <v>2</v>
      </c>
      <c r="G25" s="489"/>
      <c r="H25" s="487" t="s">
        <v>6</v>
      </c>
      <c r="I25" s="489"/>
      <c r="J25" s="493" t="s">
        <v>8</v>
      </c>
      <c r="K25" s="499"/>
      <c r="L25" s="503" t="str">
        <f t="shared" si="0"/>
        <v/>
      </c>
    </row>
    <row r="26" spans="1:12" s="462" customFormat="1" ht="28.5" customHeight="1">
      <c r="A26" s="468"/>
      <c r="B26" s="468"/>
      <c r="C26" s="468"/>
      <c r="D26" s="480"/>
      <c r="E26" s="485"/>
      <c r="F26" s="487" t="s">
        <v>2</v>
      </c>
      <c r="G26" s="489"/>
      <c r="H26" s="487" t="s">
        <v>6</v>
      </c>
      <c r="I26" s="489"/>
      <c r="J26" s="493" t="s">
        <v>8</v>
      </c>
      <c r="K26" s="499"/>
      <c r="L26" s="503" t="str">
        <f t="shared" si="0"/>
        <v/>
      </c>
    </row>
    <row r="28" spans="1:12" ht="20.100000000000001" customHeight="1">
      <c r="A28" s="469"/>
    </row>
  </sheetData>
  <sheetProtection password="F279" sheet="1" objects="1" scenarios="1"/>
  <mergeCells count="6">
    <mergeCell ref="D1:G1"/>
    <mergeCell ref="A3:K3"/>
    <mergeCell ref="D5:K5"/>
    <mergeCell ref="D6:K6"/>
    <mergeCell ref="D7:K7"/>
    <mergeCell ref="D10:J10"/>
  </mergeCells>
  <phoneticPr fontId="3"/>
  <dataValidations count="12">
    <dataValidation imeMode="off" allowBlank="1" showDropDown="0" showInputMessage="1" showErrorMessage="1" sqref="G9 E9 E11:I26"/>
    <dataValidation imeMode="on" allowBlank="1" showDropDown="0" showInputMessage="1" showErrorMessage="1" sqref="A12:A26 D5:K7"/>
    <dataValidation imeMode="halfKatakana" allowBlank="1" showDropDown="0" showInputMessage="1" showErrorMessage="1" prompt="半角カナで入力。姓と名の間は空白。" sqref="B12:B26"/>
    <dataValidation imeMode="on" allowBlank="1" showDropDown="0" showInputMessage="1" showErrorMessage="1" prompt="姓と名の間は空白。_x000a_外国人などカタカナ名は全角カナで入力してください。" sqref="C12:C26"/>
    <dataValidation imeMode="off" allowBlank="1" showDropDown="0" showInputMessage="1" showErrorMessage="1" prompt="作成日" sqref="D9 H9 F9"/>
    <dataValidation type="list" allowBlank="1" showDropDown="0" showInputMessage="1" showErrorMessage="1" prompt="男性：M_x000a_女性：F" sqref="K11:K26">
      <formula1>"Ｍ,Ｆ"</formula1>
    </dataValidation>
    <dataValidation type="list" allowBlank="1" showDropDown="0" showInputMessage="1" showErrorMessage="1" prompt="大正：T_x000a_昭和：S_x000a_平成：H" sqref="D11:D26">
      <formula1>"Ｔ,Ｓ,Ｈ"</formula1>
    </dataValidation>
    <dataValidation allowBlank="1" showDropDown="0" showInputMessage="1" showErrorMessage="1" prompt="入力不要" sqref="B1"/>
    <dataValidation allowBlank="1" showDropDown="0" showInputMessage="1" showErrorMessage="1" prompt="自動入力" sqref="D1:G1"/>
    <dataValidation imeMode="on" allowBlank="1" showDropDown="0" showInputMessage="1" showErrorMessage="1" prompt="上記に記載した代表者_x000a_姓と名の間は空白。_x000a_外国人などカタカナ名は全角カナで入力してください。" sqref="C11"/>
    <dataValidation imeMode="on" allowBlank="1" showDropDown="0" showInputMessage="1" showErrorMessage="1" prompt="上記に記載した代表者の資格" sqref="A11"/>
    <dataValidation imeMode="halfKatakana" allowBlank="1" showDropDown="0" showInputMessage="1" showErrorMessage="1" prompt="上記に記載した代表者氏名のフリガナ_x000a_半角カナで入力。姓と名の間は空白。" sqref="B11"/>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A1:KT2"/>
  <sheetViews>
    <sheetView topLeftCell="HO1" zoomScale="70" zoomScaleNormal="70" workbookViewId="0">
      <selection activeCell="EK2" sqref="EK2"/>
    </sheetView>
  </sheetViews>
  <sheetFormatPr defaultRowHeight="13.2"/>
  <cols>
    <col min="1" max="1" width="4.25" style="504" bestFit="1" customWidth="1"/>
    <col min="2" max="4" width="4.25" style="505" bestFit="1" customWidth="1"/>
    <col min="5" max="14" width="4.25" bestFit="1" customWidth="1"/>
    <col min="15" max="17" width="4.25" style="505" bestFit="1" customWidth="1"/>
    <col min="18" max="48" width="4.25" bestFit="1" customWidth="1"/>
    <col min="49" max="306" width="4.25" style="505" bestFit="1" customWidth="1"/>
  </cols>
  <sheetData>
    <row r="1" spans="1:306" s="506" customFormat="1" ht="206.45" customHeight="1">
      <c r="A1" s="508" t="s">
        <v>63</v>
      </c>
      <c r="B1" s="508" t="s">
        <v>401</v>
      </c>
      <c r="C1" s="508" t="s">
        <v>527</v>
      </c>
      <c r="D1" s="508" t="s">
        <v>690</v>
      </c>
      <c r="E1" s="508" t="s">
        <v>739</v>
      </c>
      <c r="F1" s="508" t="s">
        <v>756</v>
      </c>
      <c r="G1" s="508" t="s">
        <v>494</v>
      </c>
      <c r="H1" s="508" t="s">
        <v>758</v>
      </c>
      <c r="I1" s="508" t="s">
        <v>759</v>
      </c>
      <c r="J1" s="508" t="s">
        <v>283</v>
      </c>
      <c r="K1" s="508" t="s">
        <v>760</v>
      </c>
      <c r="L1" s="508" t="s">
        <v>761</v>
      </c>
      <c r="M1" s="508" t="s">
        <v>534</v>
      </c>
      <c r="N1" s="508" t="s">
        <v>762</v>
      </c>
      <c r="O1" s="508" t="s">
        <v>763</v>
      </c>
      <c r="P1" s="508" t="s">
        <v>43</v>
      </c>
      <c r="Q1" s="508" t="s">
        <v>560</v>
      </c>
      <c r="R1" s="508" t="s">
        <v>691</v>
      </c>
      <c r="S1" s="508" t="s">
        <v>692</v>
      </c>
      <c r="T1" s="508" t="s">
        <v>693</v>
      </c>
      <c r="U1" s="508" t="s">
        <v>694</v>
      </c>
      <c r="V1" s="508" t="s">
        <v>577</v>
      </c>
      <c r="W1" s="508" t="s">
        <v>695</v>
      </c>
      <c r="X1" s="508" t="s">
        <v>696</v>
      </c>
      <c r="Y1" s="508" t="s">
        <v>697</v>
      </c>
      <c r="Z1" s="508" t="s">
        <v>699</v>
      </c>
      <c r="AA1" s="508" t="s">
        <v>530</v>
      </c>
      <c r="AB1" s="508" t="s">
        <v>701</v>
      </c>
      <c r="AC1" s="508" t="s">
        <v>373</v>
      </c>
      <c r="AD1" s="508" t="s">
        <v>254</v>
      </c>
      <c r="AE1" s="508" t="s">
        <v>226</v>
      </c>
      <c r="AF1" s="508" t="s">
        <v>3</v>
      </c>
      <c r="AG1" s="508" t="s">
        <v>703</v>
      </c>
      <c r="AH1" s="508" t="s">
        <v>704</v>
      </c>
      <c r="AI1" s="508" t="s">
        <v>41</v>
      </c>
      <c r="AJ1" s="508" t="s">
        <v>705</v>
      </c>
      <c r="AK1" s="508" t="s">
        <v>523</v>
      </c>
      <c r="AL1" s="508" t="s">
        <v>158</v>
      </c>
      <c r="AM1" s="508" t="s">
        <v>159</v>
      </c>
      <c r="AN1" s="508" t="s">
        <v>300</v>
      </c>
      <c r="AO1" s="508" t="s">
        <v>37</v>
      </c>
      <c r="AP1" s="508" t="s">
        <v>162</v>
      </c>
      <c r="AQ1" s="508" t="s">
        <v>151</v>
      </c>
      <c r="AR1" s="508" t="s">
        <v>706</v>
      </c>
      <c r="AS1" s="508" t="s">
        <v>707</v>
      </c>
      <c r="AT1" s="508" t="s">
        <v>137</v>
      </c>
      <c r="AU1" s="508" t="s">
        <v>557</v>
      </c>
      <c r="AV1" s="508" t="s">
        <v>490</v>
      </c>
      <c r="AW1" s="508" t="s">
        <v>80</v>
      </c>
      <c r="AX1" s="508" t="s">
        <v>176</v>
      </c>
      <c r="AY1" s="508" t="s">
        <v>708</v>
      </c>
      <c r="AZ1" s="508" t="s">
        <v>66</v>
      </c>
      <c r="BA1" s="508" t="s">
        <v>199</v>
      </c>
      <c r="BB1" s="508" t="s">
        <v>710</v>
      </c>
      <c r="BC1" s="508" t="s">
        <v>215</v>
      </c>
      <c r="BD1" s="508" t="s">
        <v>130</v>
      </c>
      <c r="BE1" s="508" t="s">
        <v>131</v>
      </c>
      <c r="BF1" s="508" t="s">
        <v>223</v>
      </c>
      <c r="BG1" s="508" t="s">
        <v>135</v>
      </c>
      <c r="BH1" s="508" t="s">
        <v>673</v>
      </c>
      <c r="BI1" s="508" t="s">
        <v>116</v>
      </c>
      <c r="BJ1" s="508" t="s">
        <v>711</v>
      </c>
      <c r="BK1" s="508" t="s">
        <v>712</v>
      </c>
      <c r="BL1" s="508" t="s">
        <v>461</v>
      </c>
      <c r="BM1" s="508" t="s">
        <v>179</v>
      </c>
      <c r="BN1" s="508" t="s">
        <v>713</v>
      </c>
      <c r="BO1" s="508" t="s">
        <v>715</v>
      </c>
      <c r="BP1" s="508" t="s">
        <v>716</v>
      </c>
      <c r="BQ1" s="508" t="s">
        <v>718</v>
      </c>
      <c r="BR1" s="508" t="s">
        <v>719</v>
      </c>
      <c r="BS1" s="508" t="s">
        <v>203</v>
      </c>
      <c r="BT1" s="508" t="s">
        <v>261</v>
      </c>
      <c r="BU1" s="508" t="s">
        <v>720</v>
      </c>
      <c r="BV1" s="508" t="s">
        <v>197</v>
      </c>
      <c r="BW1" s="508" t="s">
        <v>721</v>
      </c>
      <c r="BX1" s="508" t="s">
        <v>723</v>
      </c>
      <c r="BY1" s="508" t="s">
        <v>299</v>
      </c>
      <c r="BZ1" s="508" t="s">
        <v>118</v>
      </c>
      <c r="CA1" s="508" t="s">
        <v>724</v>
      </c>
      <c r="CB1" s="508" t="s">
        <v>466</v>
      </c>
      <c r="CC1" s="508" t="s">
        <v>183</v>
      </c>
      <c r="CD1" s="508" t="s">
        <v>726</v>
      </c>
      <c r="CE1" s="508" t="s">
        <v>568</v>
      </c>
      <c r="CF1" s="508" t="s">
        <v>764</v>
      </c>
      <c r="CG1" s="508" t="s">
        <v>765</v>
      </c>
      <c r="CH1" s="508" t="s">
        <v>26</v>
      </c>
      <c r="CI1" s="508" t="s">
        <v>247</v>
      </c>
      <c r="CJ1" s="508" t="s">
        <v>766</v>
      </c>
      <c r="CK1" s="508" t="s">
        <v>767</v>
      </c>
      <c r="CL1" s="508" t="s">
        <v>768</v>
      </c>
      <c r="CM1" s="508" t="s">
        <v>769</v>
      </c>
      <c r="CN1" s="508" t="s">
        <v>770</v>
      </c>
      <c r="CO1" s="508" t="s">
        <v>436</v>
      </c>
      <c r="CP1" s="508" t="s">
        <v>750</v>
      </c>
      <c r="CQ1" s="508" t="s">
        <v>561</v>
      </c>
      <c r="CR1" s="508" t="s">
        <v>771</v>
      </c>
      <c r="CS1" s="508" t="s">
        <v>772</v>
      </c>
      <c r="CT1" s="508" t="s">
        <v>773</v>
      </c>
      <c r="CU1" s="508" t="s">
        <v>774</v>
      </c>
      <c r="CV1" s="508" t="s">
        <v>656</v>
      </c>
      <c r="CW1" s="508" t="s">
        <v>164</v>
      </c>
      <c r="CX1" s="508" t="s">
        <v>775</v>
      </c>
      <c r="CY1" s="508" t="s">
        <v>776</v>
      </c>
      <c r="CZ1" s="508" t="s">
        <v>727</v>
      </c>
      <c r="DA1" s="508" t="s">
        <v>729</v>
      </c>
      <c r="DB1" s="508" t="s">
        <v>375</v>
      </c>
      <c r="DC1" s="508" t="s">
        <v>746</v>
      </c>
      <c r="DD1" s="508" t="s">
        <v>747</v>
      </c>
      <c r="DE1" s="508" t="s">
        <v>218</v>
      </c>
      <c r="DF1" s="508" t="s">
        <v>430</v>
      </c>
      <c r="DG1" s="508" t="s">
        <v>40</v>
      </c>
      <c r="DH1" s="508" t="s">
        <v>170</v>
      </c>
      <c r="DI1" s="508" t="s">
        <v>455</v>
      </c>
      <c r="DJ1" s="508" t="s">
        <v>777</v>
      </c>
      <c r="DK1" s="508" t="s">
        <v>666</v>
      </c>
      <c r="DL1" s="508" t="s">
        <v>416</v>
      </c>
      <c r="DM1" s="508" t="s">
        <v>778</v>
      </c>
      <c r="DN1" s="508" t="s">
        <v>192</v>
      </c>
      <c r="DO1" s="508" t="s">
        <v>779</v>
      </c>
      <c r="DP1" s="508" t="s">
        <v>429</v>
      </c>
      <c r="DQ1" s="508" t="s">
        <v>781</v>
      </c>
      <c r="DR1" s="508" t="s">
        <v>782</v>
      </c>
      <c r="DS1" s="508" t="s">
        <v>783</v>
      </c>
      <c r="DT1" s="508" t="s">
        <v>32</v>
      </c>
      <c r="DU1" s="508" t="s">
        <v>307</v>
      </c>
      <c r="DV1" s="508" t="s">
        <v>785</v>
      </c>
      <c r="DW1" s="508" t="s">
        <v>341</v>
      </c>
      <c r="DX1" s="508" t="s">
        <v>524</v>
      </c>
      <c r="DY1" s="508" t="s">
        <v>387</v>
      </c>
      <c r="DZ1" s="508" t="s">
        <v>293</v>
      </c>
      <c r="EA1" s="508" t="s">
        <v>786</v>
      </c>
      <c r="EB1" s="508" t="s">
        <v>787</v>
      </c>
      <c r="EC1" s="508" t="s">
        <v>0</v>
      </c>
      <c r="ED1" s="508" t="s">
        <v>788</v>
      </c>
      <c r="EE1" s="508" t="s">
        <v>790</v>
      </c>
      <c r="EF1" s="508" t="s">
        <v>85</v>
      </c>
      <c r="EG1" s="508" t="s">
        <v>748</v>
      </c>
      <c r="EH1" s="508" t="s">
        <v>339</v>
      </c>
      <c r="EI1" s="508" t="s">
        <v>440</v>
      </c>
      <c r="EJ1" s="508" t="s">
        <v>730</v>
      </c>
      <c r="EK1" s="508" t="s">
        <v>670</v>
      </c>
      <c r="EL1" s="508" t="s">
        <v>791</v>
      </c>
      <c r="EM1" s="508" t="s">
        <v>792</v>
      </c>
      <c r="EN1" s="508" t="s">
        <v>133</v>
      </c>
      <c r="EO1" s="508" t="s">
        <v>105</v>
      </c>
      <c r="EP1" s="508" t="s">
        <v>793</v>
      </c>
      <c r="EQ1" s="508" t="s">
        <v>794</v>
      </c>
      <c r="ER1" s="508" t="s">
        <v>160</v>
      </c>
      <c r="ES1" s="508" t="s">
        <v>795</v>
      </c>
      <c r="ET1" s="508" t="s">
        <v>213</v>
      </c>
      <c r="EU1" s="508" t="s">
        <v>458</v>
      </c>
      <c r="EV1" s="508" t="s">
        <v>796</v>
      </c>
      <c r="EW1" s="508" t="s">
        <v>797</v>
      </c>
      <c r="EX1" s="508" t="s">
        <v>798</v>
      </c>
      <c r="EY1" s="508" t="s">
        <v>11</v>
      </c>
      <c r="EZ1" s="508" t="s">
        <v>709</v>
      </c>
      <c r="FA1" s="508" t="s">
        <v>800</v>
      </c>
      <c r="FB1" s="508" t="s">
        <v>745</v>
      </c>
      <c r="FC1" s="508" t="s">
        <v>801</v>
      </c>
      <c r="FD1" s="508" t="s">
        <v>803</v>
      </c>
      <c r="FE1" s="508" t="s">
        <v>547</v>
      </c>
      <c r="FF1" s="508" t="s">
        <v>804</v>
      </c>
      <c r="FG1" s="508" t="s">
        <v>780</v>
      </c>
      <c r="FH1" s="508" t="s">
        <v>353</v>
      </c>
      <c r="FI1" s="508" t="s">
        <v>749</v>
      </c>
      <c r="FJ1" s="508" t="s">
        <v>752</v>
      </c>
      <c r="FK1" s="508" t="s">
        <v>753</v>
      </c>
      <c r="FL1" s="508" t="s">
        <v>731</v>
      </c>
      <c r="FM1" s="508" t="s">
        <v>289</v>
      </c>
      <c r="FN1" s="508" t="s">
        <v>545</v>
      </c>
      <c r="FO1" s="508" t="s">
        <v>805</v>
      </c>
      <c r="FP1" s="508" t="s">
        <v>806</v>
      </c>
      <c r="FQ1" s="508" t="s">
        <v>807</v>
      </c>
      <c r="FR1" s="508" t="s">
        <v>808</v>
      </c>
      <c r="FS1" s="508" t="s">
        <v>809</v>
      </c>
      <c r="FT1" s="508" t="s">
        <v>810</v>
      </c>
      <c r="FU1" s="508" t="s">
        <v>717</v>
      </c>
      <c r="FV1" s="508" t="s">
        <v>646</v>
      </c>
      <c r="FW1" s="508" t="s">
        <v>442</v>
      </c>
      <c r="FX1" s="508" t="s">
        <v>46</v>
      </c>
      <c r="FY1" s="508" t="s">
        <v>811</v>
      </c>
      <c r="FZ1" s="508" t="s">
        <v>813</v>
      </c>
      <c r="GA1" s="508" t="s">
        <v>789</v>
      </c>
      <c r="GB1" s="508" t="s">
        <v>814</v>
      </c>
      <c r="GC1" s="508" t="s">
        <v>591</v>
      </c>
      <c r="GD1" s="508" t="s">
        <v>815</v>
      </c>
      <c r="GE1" s="508" t="s">
        <v>754</v>
      </c>
      <c r="GF1" s="508" t="s">
        <v>222</v>
      </c>
      <c r="GG1" s="508" t="s">
        <v>685</v>
      </c>
      <c r="GH1" s="508" t="s">
        <v>554</v>
      </c>
      <c r="GI1" s="508" t="s">
        <v>564</v>
      </c>
      <c r="GJ1" s="508" t="s">
        <v>732</v>
      </c>
      <c r="GK1" s="508" t="s">
        <v>228</v>
      </c>
      <c r="GL1" s="508" t="s">
        <v>816</v>
      </c>
      <c r="GM1" s="508" t="s">
        <v>818</v>
      </c>
      <c r="GN1" s="508" t="s">
        <v>819</v>
      </c>
      <c r="GO1" s="508" t="s">
        <v>820</v>
      </c>
      <c r="GP1" s="508" t="s">
        <v>821</v>
      </c>
      <c r="GQ1" s="508" t="s">
        <v>143</v>
      </c>
      <c r="GR1" s="508" t="s">
        <v>822</v>
      </c>
      <c r="GS1" s="508" t="s">
        <v>540</v>
      </c>
      <c r="GT1" s="508" t="s">
        <v>823</v>
      </c>
      <c r="GU1" s="508" t="s">
        <v>316</v>
      </c>
      <c r="GV1" s="508" t="s">
        <v>825</v>
      </c>
      <c r="GW1" s="508" t="s">
        <v>276</v>
      </c>
      <c r="GX1" s="508" t="s">
        <v>826</v>
      </c>
      <c r="GY1" s="508" t="s">
        <v>827</v>
      </c>
      <c r="GZ1" s="508" t="s">
        <v>828</v>
      </c>
      <c r="HA1" s="508" t="s">
        <v>829</v>
      </c>
      <c r="HB1" s="508" t="s">
        <v>249</v>
      </c>
      <c r="HC1" s="508" t="s">
        <v>830</v>
      </c>
      <c r="HD1" s="508" t="s">
        <v>610</v>
      </c>
      <c r="HE1" s="508" t="s">
        <v>651</v>
      </c>
      <c r="HF1" s="508" t="s">
        <v>571</v>
      </c>
      <c r="HG1" s="508" t="s">
        <v>322</v>
      </c>
      <c r="HH1" s="508" t="s">
        <v>633</v>
      </c>
      <c r="HI1" s="508" t="s">
        <v>61</v>
      </c>
      <c r="HJ1" s="508" t="s">
        <v>831</v>
      </c>
      <c r="HK1" s="508" t="s">
        <v>802</v>
      </c>
      <c r="HL1" s="508" t="s">
        <v>372</v>
      </c>
      <c r="HM1" s="508" t="s">
        <v>833</v>
      </c>
      <c r="HN1" s="508" t="s">
        <v>49</v>
      </c>
      <c r="HO1" s="508" t="s">
        <v>817</v>
      </c>
      <c r="HP1" s="508" t="s">
        <v>834</v>
      </c>
      <c r="HQ1" s="508" t="s">
        <v>835</v>
      </c>
      <c r="HR1" s="508" t="s">
        <v>836</v>
      </c>
      <c r="HS1" s="508" t="s">
        <v>629</v>
      </c>
      <c r="HT1" s="508" t="s">
        <v>634</v>
      </c>
      <c r="HU1" s="508" t="s">
        <v>837</v>
      </c>
      <c r="HV1" s="508" t="s">
        <v>838</v>
      </c>
      <c r="HW1" s="508" t="s">
        <v>196</v>
      </c>
      <c r="HX1" s="508" t="s">
        <v>840</v>
      </c>
      <c r="HY1" s="508" t="s">
        <v>502</v>
      </c>
      <c r="HZ1" s="508" t="s">
        <v>842</v>
      </c>
      <c r="IA1" s="508" t="s">
        <v>843</v>
      </c>
      <c r="IB1" s="508" t="s">
        <v>13</v>
      </c>
      <c r="IC1" s="508" t="s">
        <v>101</v>
      </c>
      <c r="ID1" s="508" t="s">
        <v>575</v>
      </c>
      <c r="IE1" s="508" t="s">
        <v>149</v>
      </c>
      <c r="IF1" s="508" t="s">
        <v>689</v>
      </c>
      <c r="IG1" s="508" t="s">
        <v>844</v>
      </c>
      <c r="IH1" s="508" t="s">
        <v>365</v>
      </c>
      <c r="II1" s="508" t="s">
        <v>221</v>
      </c>
      <c r="IJ1" s="508" t="s">
        <v>812</v>
      </c>
      <c r="IK1" s="508" t="s">
        <v>52</v>
      </c>
      <c r="IL1" s="508" t="s">
        <v>126</v>
      </c>
      <c r="IM1" s="508" t="s">
        <v>832</v>
      </c>
      <c r="IN1" s="508" t="s">
        <v>751</v>
      </c>
      <c r="IO1" s="508" t="s">
        <v>50</v>
      </c>
      <c r="IP1" s="508" t="s">
        <v>407</v>
      </c>
      <c r="IQ1" s="508" t="s">
        <v>845</v>
      </c>
      <c r="IR1" s="508" t="s">
        <v>824</v>
      </c>
      <c r="IS1" s="508" t="s">
        <v>846</v>
      </c>
      <c r="IT1" s="508" t="s">
        <v>847</v>
      </c>
      <c r="IU1" s="508" t="s">
        <v>848</v>
      </c>
      <c r="IV1" s="508" t="s">
        <v>784</v>
      </c>
      <c r="IW1" s="508" t="s">
        <v>123</v>
      </c>
      <c r="IX1" s="508" t="s">
        <v>321</v>
      </c>
      <c r="IY1" s="508" t="s">
        <v>849</v>
      </c>
      <c r="IZ1" s="508" t="s">
        <v>9</v>
      </c>
      <c r="JA1" s="508" t="s">
        <v>850</v>
      </c>
      <c r="JB1" s="508" t="s">
        <v>728</v>
      </c>
      <c r="JC1" s="508" t="s">
        <v>851</v>
      </c>
      <c r="JD1" s="508" t="s">
        <v>426</v>
      </c>
      <c r="JE1" s="508" t="s">
        <v>799</v>
      </c>
      <c r="JF1" s="508" t="s">
        <v>304</v>
      </c>
      <c r="JG1" s="508" t="s">
        <v>501</v>
      </c>
      <c r="JH1" s="508" t="s">
        <v>479</v>
      </c>
      <c r="JI1" s="508" t="s">
        <v>509</v>
      </c>
      <c r="JJ1" s="508" t="s">
        <v>852</v>
      </c>
      <c r="JK1" s="508" t="s">
        <v>853</v>
      </c>
      <c r="JL1" s="508" t="s">
        <v>841</v>
      </c>
      <c r="JM1" s="508" t="s">
        <v>854</v>
      </c>
      <c r="JN1" s="508" t="s">
        <v>90</v>
      </c>
      <c r="JO1" s="508" t="s">
        <v>855</v>
      </c>
      <c r="JP1" s="508" t="s">
        <v>856</v>
      </c>
      <c r="JQ1" s="508" t="s">
        <v>449</v>
      </c>
      <c r="JR1" s="508" t="s">
        <v>658</v>
      </c>
      <c r="JS1" s="508" t="s">
        <v>315</v>
      </c>
      <c r="JT1" s="508" t="s">
        <v>676</v>
      </c>
      <c r="JU1" s="508" t="s">
        <v>722</v>
      </c>
      <c r="JV1" s="508" t="s">
        <v>757</v>
      </c>
      <c r="JW1" s="508" t="s">
        <v>857</v>
      </c>
      <c r="JX1" s="508" t="s">
        <v>674</v>
      </c>
      <c r="JY1" s="508" t="s">
        <v>100</v>
      </c>
      <c r="JZ1" s="508" t="s">
        <v>858</v>
      </c>
      <c r="KA1" s="508" t="s">
        <v>136</v>
      </c>
      <c r="KB1" s="508" t="s">
        <v>859</v>
      </c>
      <c r="KC1" s="508" t="s">
        <v>641</v>
      </c>
      <c r="KD1" s="508" t="s">
        <v>329</v>
      </c>
      <c r="KE1" s="508" t="s">
        <v>1</v>
      </c>
      <c r="KF1" s="508" t="s">
        <v>700</v>
      </c>
      <c r="KG1" s="508" t="s">
        <v>642</v>
      </c>
      <c r="KH1" s="508" t="s">
        <v>733</v>
      </c>
      <c r="KI1" s="508" t="s">
        <v>669</v>
      </c>
      <c r="KJ1" s="508" t="s">
        <v>607</v>
      </c>
      <c r="KK1" s="508" t="s">
        <v>734</v>
      </c>
      <c r="KL1" s="508" t="s">
        <v>471</v>
      </c>
      <c r="KM1" s="508" t="s">
        <v>735</v>
      </c>
      <c r="KN1" s="508" t="s">
        <v>736</v>
      </c>
      <c r="KO1" s="508" t="s">
        <v>620</v>
      </c>
      <c r="KP1" s="508" t="s">
        <v>284</v>
      </c>
      <c r="KQ1" s="508" t="s">
        <v>237</v>
      </c>
      <c r="KR1" s="508" t="s">
        <v>737</v>
      </c>
      <c r="KS1" s="508" t="s">
        <v>738</v>
      </c>
      <c r="KT1" s="508" t="s">
        <v>740</v>
      </c>
    </row>
    <row r="2" spans="1:306" s="507" customFormat="1" ht="208.15" customHeight="1">
      <c r="A2" s="509">
        <v>3</v>
      </c>
      <c r="B2" s="510">
        <f>'様式6（業者カード）'!E5</f>
        <v>0</v>
      </c>
      <c r="C2" s="510">
        <f>'様式6（業者カード）'!H5</f>
        <v>0</v>
      </c>
      <c r="D2" s="510">
        <f>'様式6（業者カード）'!K5</f>
        <v>0</v>
      </c>
      <c r="E2" s="511">
        <f>'様式6（業者カード）'!O5</f>
        <v>0</v>
      </c>
      <c r="F2" s="511">
        <f>'様式6（業者カード）'!P5</f>
        <v>0</v>
      </c>
      <c r="G2" s="511">
        <f>'様式6（業者カード）'!Q5</f>
        <v>0</v>
      </c>
      <c r="H2" s="511">
        <f>'様式6（業者カード）'!R5</f>
        <v>0</v>
      </c>
      <c r="I2" s="511">
        <f>'様式6（業者カード）'!S5</f>
        <v>0</v>
      </c>
      <c r="J2" s="511">
        <f>'様式6（業者カード）'!T5</f>
        <v>0</v>
      </c>
      <c r="K2" s="511">
        <f>'様式6（業者カード）'!U5</f>
        <v>0</v>
      </c>
      <c r="L2" s="511">
        <f>'様式6（業者カード）'!V5</f>
        <v>0</v>
      </c>
      <c r="M2" s="511">
        <f>'様式6（業者カード）'!W5</f>
        <v>0</v>
      </c>
      <c r="N2" s="511">
        <f>'様式6（業者カード）'!X5</f>
        <v>0</v>
      </c>
      <c r="O2" s="511">
        <f>'様式6（業者カード）'!Y5</f>
        <v>0</v>
      </c>
      <c r="P2" s="511">
        <f>'様式6（業者カード）'!Z5</f>
        <v>0</v>
      </c>
      <c r="Q2" s="511">
        <f>'様式6（業者カード）'!AA5</f>
        <v>0</v>
      </c>
      <c r="R2" s="512" t="b">
        <f>'様式6（業者カード）'!BT5</f>
        <v>0</v>
      </c>
      <c r="S2" s="512" t="b">
        <f>'様式6（業者カード）'!BU5</f>
        <v>0</v>
      </c>
      <c r="T2" s="512" t="b">
        <f>'様式6（業者カード）'!BV5</f>
        <v>0</v>
      </c>
      <c r="U2" s="512" t="b">
        <f>'様式6（業者カード）'!BW5</f>
        <v>0</v>
      </c>
      <c r="V2" s="510">
        <f>'様式6（業者カード）'!AT5</f>
        <v>0</v>
      </c>
      <c r="W2" s="510">
        <f>'様式6（業者カード）'!AU5</f>
        <v>0</v>
      </c>
      <c r="X2" s="510">
        <f>'様式6（業者カード）'!AV5</f>
        <v>0</v>
      </c>
      <c r="Y2" s="510">
        <f>'様式6（業者カード）'!AW5</f>
        <v>0</v>
      </c>
      <c r="Z2" s="510">
        <f>'様式6（業者カード）'!AX5</f>
        <v>0</v>
      </c>
      <c r="AA2" s="510">
        <f>'様式6（業者カード）'!AY5</f>
        <v>0</v>
      </c>
      <c r="AB2" s="510">
        <f>'様式6（業者カード）'!AZ5</f>
        <v>0</v>
      </c>
      <c r="AC2" s="510">
        <f>'様式6（業者カード）'!BA5</f>
        <v>0</v>
      </c>
      <c r="AD2" s="510">
        <f>'様式6（業者カード）'!BB5</f>
        <v>0</v>
      </c>
      <c r="AE2" s="510">
        <f>'様式6（業者カード）'!BC5</f>
        <v>0</v>
      </c>
      <c r="AF2" s="512">
        <f>'様式6（業者カード）'!BD5</f>
        <v>0</v>
      </c>
      <c r="AG2" s="512">
        <f>'様式6（業者カード）'!AD6</f>
        <v>0</v>
      </c>
      <c r="AH2" s="512">
        <f>'様式6（業者カード）'!AD7</f>
        <v>0</v>
      </c>
      <c r="AI2" s="512">
        <f>'様式6（業者カード）'!AD8</f>
        <v>0</v>
      </c>
      <c r="AJ2" s="510">
        <f>'様式6（業者カード）'!G6</f>
        <v>0</v>
      </c>
      <c r="AK2" s="510">
        <f>'様式6（業者カード）'!N6</f>
        <v>0</v>
      </c>
      <c r="AL2" s="513">
        <f>'様式6（業者カード）'!J7</f>
        <v>0</v>
      </c>
      <c r="AM2" s="513">
        <f>'様式6（業者カード）'!J8</f>
        <v>0</v>
      </c>
      <c r="AN2" s="513">
        <f>'様式6（業者カード）'!J9</f>
        <v>0</v>
      </c>
      <c r="AO2" s="513">
        <f>'様式6（業者カード）'!J10</f>
        <v>0</v>
      </c>
      <c r="AP2" s="513">
        <f>'様式6（業者カード）'!J11</f>
        <v>0</v>
      </c>
      <c r="AQ2" s="510">
        <f>'様式6（業者カード）'!Y10</f>
        <v>0</v>
      </c>
      <c r="AR2" s="510">
        <f>'様式6（業者カード）'!AC10</f>
        <v>0</v>
      </c>
      <c r="AS2" s="510">
        <f>'様式6（業者カード）'!AG10</f>
        <v>0</v>
      </c>
      <c r="AT2" s="510">
        <f>'様式6（業者カード）'!AJ10</f>
        <v>0</v>
      </c>
      <c r="AU2" s="510">
        <f>'様式6（業者カード）'!AN10</f>
        <v>0</v>
      </c>
      <c r="AV2" s="510">
        <f>'様式6（業者カード）'!AR10</f>
        <v>0</v>
      </c>
      <c r="AW2" s="513">
        <f>'様式6（業者カード）'!Y12</f>
        <v>0</v>
      </c>
      <c r="AX2" s="512">
        <f>'様式6（業者カード）'!AZ6</f>
        <v>0</v>
      </c>
      <c r="AY2" s="512">
        <f>'様式6（業者カード）'!AZ8</f>
        <v>0</v>
      </c>
      <c r="AZ2" s="512">
        <f>'様式6（業者カード）'!AZ9</f>
        <v>0</v>
      </c>
      <c r="BA2" s="510">
        <f>'様式6（業者カード）'!G13</f>
        <v>0</v>
      </c>
      <c r="BB2" s="510">
        <f>'様式6（業者カード）'!N13</f>
        <v>0</v>
      </c>
      <c r="BC2" s="513">
        <f>'様式6（業者カード）'!J14</f>
        <v>0</v>
      </c>
      <c r="BD2" s="513">
        <f>'様式6（業者カード）'!J15</f>
        <v>0</v>
      </c>
      <c r="BE2" s="513">
        <f>'様式6（業者カード）'!J16</f>
        <v>0</v>
      </c>
      <c r="BF2" s="513">
        <f>'様式6（業者カード）'!J17</f>
        <v>0</v>
      </c>
      <c r="BG2" s="513">
        <f>'様式6（業者カード）'!J18</f>
        <v>0</v>
      </c>
      <c r="BH2" s="510">
        <f>'様式6（業者カード）'!Y16</f>
        <v>0</v>
      </c>
      <c r="BI2" s="510">
        <f>'様式6（業者カード）'!AC16</f>
        <v>0</v>
      </c>
      <c r="BJ2" s="510">
        <f>'様式6（業者カード）'!AG16</f>
        <v>0</v>
      </c>
      <c r="BK2" s="510">
        <f>'様式6（業者カード）'!AJ16</f>
        <v>0</v>
      </c>
      <c r="BL2" s="510">
        <f>'様式6（業者カード）'!AN16</f>
        <v>0</v>
      </c>
      <c r="BM2" s="510">
        <f>'様式6（業者カード）'!AR16</f>
        <v>0</v>
      </c>
      <c r="BN2" s="512">
        <f>'様式6（業者カード）'!AZ13</f>
        <v>0</v>
      </c>
      <c r="BO2" s="512">
        <f>'様式6（業者カード）'!AZ14</f>
        <v>0</v>
      </c>
      <c r="BP2" s="512">
        <f>'様式6（業者カード）'!AZ15</f>
        <v>0</v>
      </c>
      <c r="BQ2" s="514">
        <f>'様式6（業者カード）'!H26</f>
        <v>0</v>
      </c>
      <c r="BR2" s="514">
        <f>'様式6（業者カード）'!N26</f>
        <v>0</v>
      </c>
      <c r="BS2" s="514">
        <f>'様式6（業者カード）'!Z26</f>
        <v>0</v>
      </c>
      <c r="BT2" s="510">
        <f>'様式6（業者カード）'!A30</f>
        <v>0</v>
      </c>
      <c r="BU2" s="512" t="b">
        <f>'様式6（業者カード）'!BT31</f>
        <v>0</v>
      </c>
      <c r="BV2" s="512" t="b">
        <f>'様式6（業者カード）'!BU31</f>
        <v>0</v>
      </c>
      <c r="BW2" s="512" t="b">
        <f>'様式6（業者カード）'!BT34</f>
        <v>0</v>
      </c>
      <c r="BX2" s="512" t="b">
        <f>'様式6（業者カード）'!BU34</f>
        <v>0</v>
      </c>
      <c r="BY2" s="509" t="b">
        <f>'様式6（業者カード）'!BZ26</f>
        <v>0</v>
      </c>
      <c r="BZ2" s="509" t="b">
        <f>'様式6（業者カード）'!BZ30</f>
        <v>0</v>
      </c>
      <c r="CA2" s="509" t="b">
        <f>'様式6（業者カード）'!BZ31</f>
        <v>0</v>
      </c>
      <c r="CB2" s="509" t="b">
        <f>'様式6（業者カード）'!BZ32</f>
        <v>0</v>
      </c>
      <c r="CC2" s="515"/>
      <c r="CD2" s="515">
        <f>'様式6（業者カード）'!BS21</f>
        <v>0</v>
      </c>
      <c r="CE2" s="515" t="b">
        <f>'様式6（業者カード）'!BT21</f>
        <v>0</v>
      </c>
      <c r="CF2" s="515" t="b">
        <f>'様式6（業者カード）'!BU21</f>
        <v>0</v>
      </c>
      <c r="CG2" s="515" t="b">
        <f>'様式6（業者カード）'!BV21</f>
        <v>0</v>
      </c>
      <c r="CH2" s="515" t="b">
        <f>'様式6（業者カード）'!BW21</f>
        <v>0</v>
      </c>
      <c r="CI2" s="515" t="b">
        <f>'様式6（業者カード）'!BX21</f>
        <v>0</v>
      </c>
      <c r="CJ2" s="515" t="b">
        <f>'様式6（業者カード）'!BY21</f>
        <v>0</v>
      </c>
      <c r="CK2" s="515" t="b">
        <f>'様式6（業者カード）'!BZ21</f>
        <v>0</v>
      </c>
      <c r="CL2" s="515" t="b">
        <f>'様式6（業者カード）'!CA21</f>
        <v>0</v>
      </c>
      <c r="CM2" s="515" t="b">
        <f>'様式6（業者カード）'!CB21</f>
        <v>0</v>
      </c>
      <c r="CN2" s="515" t="b">
        <f>'様式6（業者カード）'!CC21</f>
        <v>0</v>
      </c>
      <c r="CO2" s="515" t="b">
        <f>'様式6（業者カード）'!CD21</f>
        <v>0</v>
      </c>
      <c r="CP2" s="515" t="b">
        <f>'様式6（業者カード）'!CE21</f>
        <v>0</v>
      </c>
      <c r="CQ2" s="515" t="b">
        <f>'様式6（業者カード）'!CF21</f>
        <v>0</v>
      </c>
      <c r="CR2" s="515" t="b">
        <f>'様式6（業者カード）'!CG21</f>
        <v>0</v>
      </c>
      <c r="CS2" s="515" t="b">
        <f>'様式6（業者カード）'!CH21</f>
        <v>0</v>
      </c>
      <c r="CT2" s="515" t="b">
        <f>'様式6（業者カード）'!CI21</f>
        <v>0</v>
      </c>
      <c r="CU2" s="515" t="b">
        <f>'様式6（業者カード）'!CJ21</f>
        <v>0</v>
      </c>
      <c r="CV2" s="515" t="b">
        <f>'様式6（業者カード）'!CK21</f>
        <v>0</v>
      </c>
      <c r="CW2" s="514"/>
      <c r="CX2" s="514"/>
      <c r="CY2" s="514"/>
      <c r="CZ2" s="514"/>
      <c r="DA2" s="514"/>
      <c r="DB2" s="514"/>
      <c r="DC2" s="509"/>
      <c r="DD2" s="516">
        <f>'様式6（業者カード）'!AF21</f>
        <v>0</v>
      </c>
      <c r="DE2" s="516">
        <f>'様式6（業者カード）'!AY21</f>
        <v>0</v>
      </c>
      <c r="DF2" s="515"/>
      <c r="DG2" s="515">
        <f>'様式6（業者カード）'!BS22</f>
        <v>0</v>
      </c>
      <c r="DH2" s="515" t="b">
        <f>'様式6（業者カード）'!BT22</f>
        <v>0</v>
      </c>
      <c r="DI2" s="515" t="b">
        <f>'様式6（業者カード）'!BU22</f>
        <v>0</v>
      </c>
      <c r="DJ2" s="515" t="b">
        <f>'様式6（業者カード）'!BV22</f>
        <v>0</v>
      </c>
      <c r="DK2" s="515" t="b">
        <f>'様式6（業者カード）'!BW22</f>
        <v>0</v>
      </c>
      <c r="DL2" s="515" t="b">
        <f>'様式6（業者カード）'!BX22</f>
        <v>0</v>
      </c>
      <c r="DM2" s="515" t="b">
        <f>'様式6（業者カード）'!BY22</f>
        <v>0</v>
      </c>
      <c r="DN2" s="515" t="b">
        <f>'様式6（業者カード）'!BZ22</f>
        <v>0</v>
      </c>
      <c r="DO2" s="515" t="b">
        <f>'様式6（業者カード）'!CA22</f>
        <v>0</v>
      </c>
      <c r="DP2" s="515" t="b">
        <f>'様式6（業者カード）'!CB22</f>
        <v>0</v>
      </c>
      <c r="DQ2" s="515" t="b">
        <f>'様式6（業者カード）'!CC22</f>
        <v>0</v>
      </c>
      <c r="DR2" s="515" t="b">
        <f>'様式6（業者カード）'!CD22</f>
        <v>0</v>
      </c>
      <c r="DS2" s="515" t="b">
        <f>'様式6（業者カード）'!CE22</f>
        <v>0</v>
      </c>
      <c r="DT2" s="515" t="b">
        <f>'様式6（業者カード）'!CF22</f>
        <v>0</v>
      </c>
      <c r="DU2" s="515" t="b">
        <f>'様式6（業者カード）'!CG22</f>
        <v>0</v>
      </c>
      <c r="DV2" s="515" t="b">
        <f>'様式6（業者カード）'!CH22</f>
        <v>0</v>
      </c>
      <c r="DW2" s="515" t="b">
        <f>'様式6（業者カード）'!CI22</f>
        <v>0</v>
      </c>
      <c r="DX2" s="515" t="b">
        <f>'様式6（業者カード）'!CJ22</f>
        <v>0</v>
      </c>
      <c r="DY2" s="515" t="b">
        <f>'様式6（業者カード）'!CK22</f>
        <v>0</v>
      </c>
      <c r="DZ2" s="514"/>
      <c r="EA2" s="514"/>
      <c r="EB2" s="514"/>
      <c r="EC2" s="514"/>
      <c r="ED2" s="514"/>
      <c r="EE2" s="514"/>
      <c r="EF2" s="509"/>
      <c r="EG2" s="516">
        <f>'様式6（業者カード）'!AF22</f>
        <v>0</v>
      </c>
      <c r="EH2" s="516">
        <f>'様式6（業者カード）'!AY22</f>
        <v>0</v>
      </c>
      <c r="EI2" s="515"/>
      <c r="EJ2" s="515">
        <f>'様式6（業者カード）'!BS23</f>
        <v>0</v>
      </c>
      <c r="EK2" s="515" t="b">
        <f>'様式6（業者カード）'!BT23</f>
        <v>0</v>
      </c>
      <c r="EL2" s="515" t="b">
        <f>'様式6（業者カード）'!BU23</f>
        <v>0</v>
      </c>
      <c r="EM2" s="515" t="b">
        <f>'様式6（業者カード）'!BV23</f>
        <v>0</v>
      </c>
      <c r="EN2" s="515" t="b">
        <f>'様式6（業者カード）'!BW23</f>
        <v>0</v>
      </c>
      <c r="EO2" s="515" t="b">
        <f>'様式6（業者カード）'!BX23</f>
        <v>0</v>
      </c>
      <c r="EP2" s="515" t="b">
        <f>'様式6（業者カード）'!BY23</f>
        <v>0</v>
      </c>
      <c r="EQ2" s="515" t="b">
        <f>'様式6（業者カード）'!BZ23</f>
        <v>0</v>
      </c>
      <c r="ER2" s="515" t="b">
        <f>'様式6（業者カード）'!CA23</f>
        <v>0</v>
      </c>
      <c r="ES2" s="515" t="b">
        <f>'様式6（業者カード）'!CB23</f>
        <v>0</v>
      </c>
      <c r="ET2" s="515" t="b">
        <f>'様式6（業者カード）'!CC23</f>
        <v>0</v>
      </c>
      <c r="EU2" s="515" t="b">
        <f>'様式6（業者カード）'!CD23</f>
        <v>0</v>
      </c>
      <c r="EV2" s="515" t="b">
        <f>'様式6（業者カード）'!CE23</f>
        <v>0</v>
      </c>
      <c r="EW2" s="515" t="b">
        <f>'様式6（業者カード）'!CF23</f>
        <v>0</v>
      </c>
      <c r="EX2" s="515" t="b">
        <f>'様式6（業者カード）'!CG23</f>
        <v>0</v>
      </c>
      <c r="EY2" s="515" t="b">
        <f>'様式6（業者カード）'!CH23</f>
        <v>0</v>
      </c>
      <c r="EZ2" s="515" t="b">
        <f>'様式6（業者カード）'!CI23</f>
        <v>0</v>
      </c>
      <c r="FA2" s="515" t="b">
        <f>'様式6（業者カード）'!CJ23</f>
        <v>0</v>
      </c>
      <c r="FB2" s="515" t="b">
        <f>'様式6（業者カード）'!CK23</f>
        <v>0</v>
      </c>
      <c r="FC2" s="514"/>
      <c r="FD2" s="514"/>
      <c r="FE2" s="514"/>
      <c r="FF2" s="514"/>
      <c r="FG2" s="514"/>
      <c r="FH2" s="514"/>
      <c r="FI2" s="509"/>
      <c r="FJ2" s="516">
        <f>'様式6（業者カード）'!AF23</f>
        <v>0</v>
      </c>
      <c r="FK2" s="516">
        <f>'様式6（業者カード）'!AY23</f>
        <v>0</v>
      </c>
      <c r="FL2" s="515">
        <f>'様式6（業者カード）'!BS24</f>
        <v>0</v>
      </c>
      <c r="FM2" s="515" t="b">
        <f>'様式6（業者カード）'!BT24</f>
        <v>0</v>
      </c>
      <c r="FN2" s="515" t="b">
        <f>'様式6（業者カード）'!BU24</f>
        <v>0</v>
      </c>
      <c r="FO2" s="515" t="b">
        <f>'様式6（業者カード）'!BV24</f>
        <v>0</v>
      </c>
      <c r="FP2" s="515" t="b">
        <f>'様式6（業者カード）'!BW24</f>
        <v>0</v>
      </c>
      <c r="FQ2" s="515" t="b">
        <f>'様式6（業者カード）'!BX24</f>
        <v>0</v>
      </c>
      <c r="FR2" s="515" t="b">
        <f>'様式6（業者カード）'!BY24</f>
        <v>0</v>
      </c>
      <c r="FS2" s="515" t="b">
        <f>'様式6（業者カード）'!BZ24</f>
        <v>0</v>
      </c>
      <c r="FT2" s="515" t="b">
        <f>'様式6（業者カード）'!CA24</f>
        <v>0</v>
      </c>
      <c r="FU2" s="515" t="b">
        <f>'様式6（業者カード）'!CB24</f>
        <v>0</v>
      </c>
      <c r="FV2" s="515" t="b">
        <f>'様式6（業者カード）'!CC24</f>
        <v>0</v>
      </c>
      <c r="FW2" s="515" t="b">
        <f>'様式6（業者カード）'!CD24</f>
        <v>0</v>
      </c>
      <c r="FX2" s="515" t="b">
        <f>'様式6（業者カード）'!CE24</f>
        <v>0</v>
      </c>
      <c r="FY2" s="515" t="b">
        <f>'様式6（業者カード）'!CF24</f>
        <v>0</v>
      </c>
      <c r="FZ2" s="515" t="b">
        <f>'様式6（業者カード）'!CG24</f>
        <v>0</v>
      </c>
      <c r="GA2" s="515" t="b">
        <f>'様式6（業者カード）'!CH24</f>
        <v>0</v>
      </c>
      <c r="GB2" s="515" t="b">
        <f>'様式6（業者カード）'!CI24</f>
        <v>0</v>
      </c>
      <c r="GC2" s="515" t="b">
        <f>'様式6（業者カード）'!CJ24</f>
        <v>0</v>
      </c>
      <c r="GD2" s="515" t="b">
        <f>'様式6（業者カード）'!CK24</f>
        <v>0</v>
      </c>
      <c r="GE2" s="516">
        <f>'様式6（業者カード）'!AF24</f>
        <v>0</v>
      </c>
      <c r="GF2" s="516">
        <f>'様式6（業者カード）'!AY24</f>
        <v>0</v>
      </c>
      <c r="GG2" s="512">
        <f>'様式7（履行実績）'!$F18</f>
        <v>0</v>
      </c>
      <c r="GH2" s="512">
        <f>'様式7（履行実績）'!$G18</f>
        <v>0</v>
      </c>
      <c r="GI2" s="512">
        <f>'様式7（履行実績）'!$H18</f>
        <v>0</v>
      </c>
      <c r="GJ2" s="512">
        <f>'様式7（履行実績）'!$I18</f>
        <v>0</v>
      </c>
      <c r="GK2" s="514">
        <f>'様式7（履行実績）'!$J18</f>
        <v>0</v>
      </c>
      <c r="GL2" s="512">
        <f>'様式7（履行実績）'!$F19</f>
        <v>0</v>
      </c>
      <c r="GM2" s="512">
        <f>'様式7（履行実績）'!$G19</f>
        <v>0</v>
      </c>
      <c r="GN2" s="512">
        <f>'様式7（履行実績）'!$H19</f>
        <v>0</v>
      </c>
      <c r="GO2" s="512">
        <f>'様式7（履行実績）'!$I19</f>
        <v>0</v>
      </c>
      <c r="GP2" s="514">
        <f>'様式7（履行実績）'!$J19</f>
        <v>0</v>
      </c>
      <c r="GQ2" s="512">
        <f>'様式7（履行実績）'!$F20</f>
        <v>0</v>
      </c>
      <c r="GR2" s="512">
        <f>'様式7（履行実績）'!$G20</f>
        <v>0</v>
      </c>
      <c r="GS2" s="512">
        <f>'様式7（履行実績）'!$H20</f>
        <v>0</v>
      </c>
      <c r="GT2" s="512">
        <f>'様式7（履行実績）'!$I20</f>
        <v>0</v>
      </c>
      <c r="GU2" s="514">
        <f>'様式7（履行実績）'!$J20</f>
        <v>0</v>
      </c>
      <c r="GV2" s="512">
        <f>'様式7（履行実績）'!$F21</f>
        <v>0</v>
      </c>
      <c r="GW2" s="512">
        <f>'様式7（履行実績）'!$G21</f>
        <v>0</v>
      </c>
      <c r="GX2" s="512">
        <f>'様式7（履行実績）'!$H21</f>
        <v>0</v>
      </c>
      <c r="GY2" s="512">
        <f>'様式7（履行実績）'!$I21</f>
        <v>0</v>
      </c>
      <c r="GZ2" s="514">
        <f>'様式7（履行実績）'!$J21</f>
        <v>0</v>
      </c>
      <c r="HA2" s="512">
        <f>'様式7（履行実績）'!$F22</f>
        <v>0</v>
      </c>
      <c r="HB2" s="512">
        <f>'様式7（履行実績）'!$G22</f>
        <v>0</v>
      </c>
      <c r="HC2" s="512">
        <f>'様式7（履行実績）'!$H22</f>
        <v>0</v>
      </c>
      <c r="HD2" s="512">
        <f>'様式7（履行実績）'!$I22</f>
        <v>0</v>
      </c>
      <c r="HE2" s="514">
        <f>'様式7（履行実績）'!$J22</f>
        <v>0</v>
      </c>
      <c r="HF2" s="512">
        <f>'様式7（履行実績）'!$F23</f>
        <v>0</v>
      </c>
      <c r="HG2" s="512">
        <f>'様式7（履行実績）'!$G23</f>
        <v>0</v>
      </c>
      <c r="HH2" s="512">
        <f>'様式7（履行実績）'!$H23</f>
        <v>0</v>
      </c>
      <c r="HI2" s="512">
        <f>'様式7（履行実績）'!$I23</f>
        <v>0</v>
      </c>
      <c r="HJ2" s="514">
        <f>'様式7（履行実績）'!$J23</f>
        <v>0</v>
      </c>
      <c r="HK2" s="512">
        <f>'様式7（履行実績）'!$F24</f>
        <v>0</v>
      </c>
      <c r="HL2" s="512">
        <f>'様式7（履行実績）'!$G24</f>
        <v>0</v>
      </c>
      <c r="HM2" s="512">
        <f>'様式7（履行実績）'!$H24</f>
        <v>0</v>
      </c>
      <c r="HN2" s="512">
        <f>'様式7（履行実績）'!$I24</f>
        <v>0</v>
      </c>
      <c r="HO2" s="514">
        <f>'様式7（履行実績）'!$J24</f>
        <v>0</v>
      </c>
      <c r="HP2" s="512">
        <f>'様式7（履行実績）'!$F25</f>
        <v>0</v>
      </c>
      <c r="HQ2" s="512">
        <f>'様式7（履行実績）'!$G25</f>
        <v>0</v>
      </c>
      <c r="HR2" s="512">
        <f>'様式7（履行実績）'!$H25</f>
        <v>0</v>
      </c>
      <c r="HS2" s="512">
        <f>'様式7（履行実績）'!$I25</f>
        <v>0</v>
      </c>
      <c r="HT2" s="514">
        <f>'様式7（履行実績）'!$J25</f>
        <v>0</v>
      </c>
      <c r="HU2" s="512">
        <f>'様式7（履行実績）'!$F26</f>
        <v>0</v>
      </c>
      <c r="HV2" s="512">
        <f>'様式7（履行実績）'!$G26</f>
        <v>0</v>
      </c>
      <c r="HW2" s="512">
        <f>'様式7（履行実績）'!$H26</f>
        <v>0</v>
      </c>
      <c r="HX2" s="512">
        <f>'様式7（履行実績）'!$I26</f>
        <v>0</v>
      </c>
      <c r="HY2" s="514">
        <f>'様式7（履行実績）'!$J26</f>
        <v>0</v>
      </c>
      <c r="HZ2" s="512">
        <f>'様式7（履行実績）'!$F27</f>
        <v>0</v>
      </c>
      <c r="IA2" s="512">
        <f>'様式7（履行実績）'!$G27</f>
        <v>0</v>
      </c>
      <c r="IB2" s="512">
        <f>'様式7（履行実績）'!$H27</f>
        <v>0</v>
      </c>
      <c r="IC2" s="512">
        <f>'様式7（履行実績）'!$I27</f>
        <v>0</v>
      </c>
      <c r="ID2" s="514">
        <f>'様式7（履行実績）'!$J27</f>
        <v>0</v>
      </c>
      <c r="IE2" s="512">
        <f>'様式7（履行実績）'!$F28</f>
        <v>0</v>
      </c>
      <c r="IF2" s="512">
        <f>'様式7（履行実績）'!$G28</f>
        <v>0</v>
      </c>
      <c r="IG2" s="512">
        <f>'様式7（履行実績）'!$H28</f>
        <v>0</v>
      </c>
      <c r="IH2" s="512">
        <f>'様式7（履行実績）'!$I28</f>
        <v>0</v>
      </c>
      <c r="II2" s="514">
        <f>'様式7（履行実績）'!$J28</f>
        <v>0</v>
      </c>
      <c r="IJ2" s="512">
        <f>'様式7（履行実績）'!$F29</f>
        <v>0</v>
      </c>
      <c r="IK2" s="512">
        <f>'様式7（履行実績）'!$G29</f>
        <v>0</v>
      </c>
      <c r="IL2" s="512">
        <f>'様式7（履行実績）'!$H29</f>
        <v>0</v>
      </c>
      <c r="IM2" s="512">
        <f>'様式7（履行実績）'!$I29</f>
        <v>0</v>
      </c>
      <c r="IN2" s="514">
        <f>'様式7（履行実績）'!$J29</f>
        <v>0</v>
      </c>
      <c r="IO2" s="512">
        <f>'様式7（履行実績）'!$F30</f>
        <v>0</v>
      </c>
      <c r="IP2" s="512">
        <f>'様式7（履行実績）'!$G30</f>
        <v>0</v>
      </c>
      <c r="IQ2" s="512">
        <f>'様式7（履行実績）'!$H30</f>
        <v>0</v>
      </c>
      <c r="IR2" s="512">
        <f>'様式7（履行実績）'!$I30</f>
        <v>0</v>
      </c>
      <c r="IS2" s="514">
        <f>'様式7（履行実績）'!$J30</f>
        <v>0</v>
      </c>
      <c r="IT2" s="512">
        <f>'様式7（履行実績）'!$F31</f>
        <v>0</v>
      </c>
      <c r="IU2" s="512">
        <f>'様式7（履行実績）'!$G31</f>
        <v>0</v>
      </c>
      <c r="IV2" s="512">
        <f>'様式7（履行実績）'!$H31</f>
        <v>0</v>
      </c>
      <c r="IW2" s="512">
        <f>'様式7（履行実績）'!$I31</f>
        <v>0</v>
      </c>
      <c r="IX2" s="514">
        <f>'様式7（履行実績）'!$J31</f>
        <v>0</v>
      </c>
      <c r="IY2" s="512">
        <f>'様式7（履行実績）'!$F32</f>
        <v>0</v>
      </c>
      <c r="IZ2" s="512">
        <f>'様式7（履行実績）'!$G32</f>
        <v>0</v>
      </c>
      <c r="JA2" s="512">
        <f>'様式7（履行実績）'!$H32</f>
        <v>0</v>
      </c>
      <c r="JB2" s="512">
        <f>'様式7（履行実績）'!$I32</f>
        <v>0</v>
      </c>
      <c r="JC2" s="514">
        <f>'様式7（履行実績）'!$J32</f>
        <v>0</v>
      </c>
      <c r="JD2" s="512">
        <f>'様式7（履行実績）'!$F33</f>
        <v>0</v>
      </c>
      <c r="JE2" s="512">
        <f>'様式7（履行実績）'!$G33</f>
        <v>0</v>
      </c>
      <c r="JF2" s="512">
        <f>'様式7（履行実績）'!$H33</f>
        <v>0</v>
      </c>
      <c r="JG2" s="512">
        <f>'様式7（履行実績）'!$I33</f>
        <v>0</v>
      </c>
      <c r="JH2" s="514">
        <f>'様式7（履行実績）'!$J33</f>
        <v>0</v>
      </c>
      <c r="JI2" s="512">
        <f>'様式7（履行実績）'!$F34</f>
        <v>0</v>
      </c>
      <c r="JJ2" s="512">
        <f>'様式7（履行実績）'!$G34</f>
        <v>0</v>
      </c>
      <c r="JK2" s="512">
        <f>'様式7（履行実績）'!$H34</f>
        <v>0</v>
      </c>
      <c r="JL2" s="512">
        <f>'様式7（履行実績）'!$I34</f>
        <v>0</v>
      </c>
      <c r="JM2" s="514">
        <f>'様式7（履行実績）'!$J34</f>
        <v>0</v>
      </c>
      <c r="JN2" s="512">
        <f>'様式7（履行実績）'!$F35</f>
        <v>0</v>
      </c>
      <c r="JO2" s="512">
        <f>'様式7（履行実績）'!$G35</f>
        <v>0</v>
      </c>
      <c r="JP2" s="512">
        <f>'様式7（履行実績）'!$H35</f>
        <v>0</v>
      </c>
      <c r="JQ2" s="512">
        <f>'様式7（履行実績）'!$I35</f>
        <v>0</v>
      </c>
      <c r="JR2" s="514">
        <f>'様式7（履行実績）'!$J35</f>
        <v>0</v>
      </c>
      <c r="JS2" s="512">
        <f>'様式7（履行実績）'!$F36</f>
        <v>0</v>
      </c>
      <c r="JT2" s="512">
        <f>'様式7（履行実績）'!$G36</f>
        <v>0</v>
      </c>
      <c r="JU2" s="512">
        <f>'様式7（履行実績）'!$H36</f>
        <v>0</v>
      </c>
      <c r="JV2" s="512">
        <f>'様式7（履行実績）'!$I36</f>
        <v>0</v>
      </c>
      <c r="JW2" s="514">
        <f>'様式7（履行実績）'!$J36</f>
        <v>0</v>
      </c>
      <c r="JX2" s="512">
        <f>'様式7（履行実績）'!$F37</f>
        <v>0</v>
      </c>
      <c r="JY2" s="512">
        <f>'様式7（履行実績）'!$G37</f>
        <v>0</v>
      </c>
      <c r="JZ2" s="512">
        <f>'様式7（履行実績）'!$H37</f>
        <v>0</v>
      </c>
      <c r="KA2" s="512">
        <f>'様式7（履行実績）'!$I37</f>
        <v>0</v>
      </c>
      <c r="KB2" s="514">
        <f>'様式7（履行実績）'!$J37</f>
        <v>0</v>
      </c>
      <c r="KC2" s="512"/>
      <c r="KD2" s="512"/>
      <c r="KE2" s="512"/>
      <c r="KF2" s="512"/>
      <c r="KG2" s="512"/>
      <c r="KH2" s="512"/>
      <c r="KI2" s="512"/>
      <c r="KJ2" s="512"/>
      <c r="KK2" s="512"/>
      <c r="KL2" s="512"/>
      <c r="KM2" s="512"/>
      <c r="KN2" s="512"/>
      <c r="KO2" s="512"/>
      <c r="KP2" s="512"/>
      <c r="KQ2" s="512"/>
      <c r="KR2" s="512"/>
      <c r="KS2" s="512"/>
      <c r="KT2" s="512"/>
    </row>
  </sheetData>
  <sheetProtection password="F279" sheet="1" objects="1" scenarios="1"/>
  <phoneticPr fontId="29" type="Hiragana"/>
  <pageMargins left="0.7" right="0.7" top="0.75" bottom="0.75" header="0.3" footer="0.3"/>
  <pageSetup paperSize="9"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1:E318"/>
  <sheetViews>
    <sheetView topLeftCell="A295" zoomScaleSheetLayoutView="100" workbookViewId="0">
      <selection activeCell="G248" sqref="G248"/>
    </sheetView>
  </sheetViews>
  <sheetFormatPr defaultColWidth="8.875" defaultRowHeight="13.2"/>
  <cols>
    <col min="1" max="1" width="5.75" style="517" customWidth="1"/>
    <col min="2" max="3" width="14.125" style="517" customWidth="1"/>
    <col min="4" max="4" width="5.75" style="517" customWidth="1"/>
    <col min="5" max="5" width="21.375" style="517" customWidth="1"/>
    <col min="6" max="16384" width="8.875" style="517"/>
  </cols>
  <sheetData>
    <row r="1" spans="1:5" ht="21">
      <c r="A1" s="518" t="s">
        <v>292</v>
      </c>
      <c r="B1" s="541"/>
      <c r="C1" s="541"/>
      <c r="D1" s="541"/>
      <c r="E1" s="541"/>
    </row>
    <row r="2" spans="1:5" ht="14.25" customHeight="1">
      <c r="A2" s="519"/>
      <c r="B2" s="519"/>
      <c r="C2" s="519"/>
      <c r="D2" s="519"/>
      <c r="E2" s="519"/>
    </row>
    <row r="3" spans="1:5" ht="15" customHeight="1">
      <c r="A3" s="520" t="s">
        <v>246</v>
      </c>
      <c r="B3" s="542"/>
      <c r="C3" s="577"/>
      <c r="D3" s="590" t="s">
        <v>104</v>
      </c>
      <c r="E3" s="609"/>
    </row>
    <row r="4" spans="1:5" ht="15" customHeight="1">
      <c r="A4" s="521" t="s">
        <v>48</v>
      </c>
      <c r="B4" s="543" t="s">
        <v>93</v>
      </c>
      <c r="C4" s="543"/>
      <c r="D4" s="591" t="s">
        <v>48</v>
      </c>
      <c r="E4" s="610" t="s">
        <v>393</v>
      </c>
    </row>
    <row r="5" spans="1:5" ht="15" customHeight="1">
      <c r="A5" s="522">
        <v>101</v>
      </c>
      <c r="B5" s="544" t="s">
        <v>294</v>
      </c>
      <c r="C5" s="544" t="s">
        <v>698</v>
      </c>
      <c r="D5" s="592" t="s">
        <v>298</v>
      </c>
      <c r="E5" s="611" t="s">
        <v>347</v>
      </c>
    </row>
    <row r="6" spans="1:5" ht="15" customHeight="1">
      <c r="A6" s="523"/>
      <c r="B6" s="545"/>
      <c r="C6" s="545"/>
      <c r="D6" s="592" t="s">
        <v>371</v>
      </c>
      <c r="E6" s="611" t="s">
        <v>395</v>
      </c>
    </row>
    <row r="7" spans="1:5" ht="15" customHeight="1">
      <c r="A7" s="523"/>
      <c r="B7" s="545"/>
      <c r="C7" s="545"/>
      <c r="D7" s="592" t="s">
        <v>376</v>
      </c>
      <c r="E7" s="611" t="s">
        <v>397</v>
      </c>
    </row>
    <row r="8" spans="1:5" ht="15" customHeight="1">
      <c r="A8" s="523"/>
      <c r="B8" s="545"/>
      <c r="C8" s="545"/>
      <c r="D8" s="592" t="s">
        <v>324</v>
      </c>
      <c r="E8" s="611" t="s">
        <v>399</v>
      </c>
    </row>
    <row r="9" spans="1:5" ht="15" customHeight="1">
      <c r="A9" s="523"/>
      <c r="B9" s="545"/>
      <c r="C9" s="545"/>
      <c r="D9" s="592" t="s">
        <v>377</v>
      </c>
      <c r="E9" s="611" t="s">
        <v>357</v>
      </c>
    </row>
    <row r="10" spans="1:5" ht="15" customHeight="1">
      <c r="A10" s="523"/>
      <c r="B10" s="545"/>
      <c r="C10" s="545"/>
      <c r="D10" s="592" t="s">
        <v>379</v>
      </c>
      <c r="E10" s="611" t="s">
        <v>400</v>
      </c>
    </row>
    <row r="11" spans="1:5" ht="15" customHeight="1">
      <c r="A11" s="524"/>
      <c r="B11" s="546"/>
      <c r="C11" s="546"/>
      <c r="D11" s="592" t="s">
        <v>380</v>
      </c>
      <c r="E11" s="611" t="s">
        <v>404</v>
      </c>
    </row>
    <row r="12" spans="1:5" ht="15" customHeight="1">
      <c r="A12" s="522">
        <v>102</v>
      </c>
      <c r="B12" s="544" t="s">
        <v>301</v>
      </c>
      <c r="C12" s="544" t="s">
        <v>702</v>
      </c>
      <c r="D12" s="592" t="s">
        <v>298</v>
      </c>
      <c r="E12" s="612" t="s">
        <v>306</v>
      </c>
    </row>
    <row r="13" spans="1:5" ht="15" customHeight="1">
      <c r="A13" s="523"/>
      <c r="B13" s="545"/>
      <c r="C13" s="545"/>
      <c r="D13" s="592" t="s">
        <v>371</v>
      </c>
      <c r="E13" s="611" t="s">
        <v>405</v>
      </c>
    </row>
    <row r="14" spans="1:5" ht="15" customHeight="1">
      <c r="A14" s="523"/>
      <c r="B14" s="545"/>
      <c r="C14" s="545"/>
      <c r="D14" s="592" t="s">
        <v>376</v>
      </c>
      <c r="E14" s="611" t="s">
        <v>25</v>
      </c>
    </row>
    <row r="15" spans="1:5" ht="15" customHeight="1">
      <c r="A15" s="523"/>
      <c r="B15" s="545"/>
      <c r="C15" s="545"/>
      <c r="D15" s="592" t="s">
        <v>324</v>
      </c>
      <c r="E15" s="612" t="s">
        <v>406</v>
      </c>
    </row>
    <row r="16" spans="1:5" ht="15" customHeight="1">
      <c r="A16" s="524"/>
      <c r="B16" s="546"/>
      <c r="C16" s="546"/>
      <c r="D16" s="592" t="s">
        <v>377</v>
      </c>
      <c r="E16" s="611" t="s">
        <v>404</v>
      </c>
    </row>
    <row r="17" spans="1:5" ht="15" customHeight="1">
      <c r="A17" s="523">
        <v>103</v>
      </c>
      <c r="B17" s="545" t="s">
        <v>302</v>
      </c>
      <c r="C17" s="545" t="s">
        <v>714</v>
      </c>
      <c r="D17" s="592" t="s">
        <v>298</v>
      </c>
      <c r="E17" s="611" t="s">
        <v>302</v>
      </c>
    </row>
    <row r="18" spans="1:5" ht="15" customHeight="1">
      <c r="A18" s="525">
        <v>104</v>
      </c>
      <c r="B18" s="547" t="s">
        <v>305</v>
      </c>
      <c r="C18" s="547" t="s">
        <v>860</v>
      </c>
      <c r="D18" s="592" t="s">
        <v>298</v>
      </c>
      <c r="E18" s="611" t="s">
        <v>305</v>
      </c>
    </row>
    <row r="19" spans="1:5" ht="15" customHeight="1">
      <c r="A19" s="522">
        <v>105</v>
      </c>
      <c r="B19" s="548" t="s">
        <v>308</v>
      </c>
      <c r="C19" s="544" t="s">
        <v>683</v>
      </c>
      <c r="D19" s="592" t="s">
        <v>298</v>
      </c>
      <c r="E19" s="611" t="s">
        <v>409</v>
      </c>
    </row>
    <row r="20" spans="1:5" ht="15" customHeight="1">
      <c r="A20" s="523"/>
      <c r="B20" s="545"/>
      <c r="C20" s="545"/>
      <c r="D20" s="592" t="s">
        <v>371</v>
      </c>
      <c r="E20" s="611" t="s">
        <v>410</v>
      </c>
    </row>
    <row r="21" spans="1:5" ht="15" customHeight="1">
      <c r="A21" s="523"/>
      <c r="B21" s="545"/>
      <c r="C21" s="545"/>
      <c r="D21" s="592" t="s">
        <v>376</v>
      </c>
      <c r="E21" s="611" t="s">
        <v>412</v>
      </c>
    </row>
    <row r="22" spans="1:5" ht="15" customHeight="1">
      <c r="A22" s="523"/>
      <c r="B22" s="545"/>
      <c r="C22" s="545"/>
      <c r="D22" s="592" t="s">
        <v>324</v>
      </c>
      <c r="E22" s="613"/>
    </row>
    <row r="23" spans="1:5" ht="15" customHeight="1">
      <c r="A23" s="523"/>
      <c r="B23" s="545"/>
      <c r="C23" s="545"/>
      <c r="D23" s="592" t="s">
        <v>377</v>
      </c>
      <c r="E23" s="611" t="s">
        <v>210</v>
      </c>
    </row>
    <row r="24" spans="1:5" ht="15" customHeight="1">
      <c r="A24" s="524"/>
      <c r="B24" s="546"/>
      <c r="C24" s="546"/>
      <c r="D24" s="592" t="s">
        <v>379</v>
      </c>
      <c r="E24" s="611" t="s">
        <v>404</v>
      </c>
    </row>
    <row r="25" spans="1:5" ht="15" customHeight="1">
      <c r="A25" s="525">
        <v>106</v>
      </c>
      <c r="B25" s="547" t="s">
        <v>279</v>
      </c>
      <c r="C25" s="547" t="s">
        <v>861</v>
      </c>
      <c r="D25" s="592" t="s">
        <v>298</v>
      </c>
      <c r="E25" s="611" t="s">
        <v>279</v>
      </c>
    </row>
    <row r="26" spans="1:5" ht="15" customHeight="1">
      <c r="A26" s="522">
        <v>107</v>
      </c>
      <c r="B26" s="544" t="s">
        <v>236</v>
      </c>
      <c r="C26" s="544" t="s">
        <v>681</v>
      </c>
      <c r="D26" s="592" t="s">
        <v>298</v>
      </c>
      <c r="E26" s="611" t="s">
        <v>236</v>
      </c>
    </row>
    <row r="27" spans="1:5" ht="15" customHeight="1">
      <c r="A27" s="522">
        <v>108</v>
      </c>
      <c r="B27" s="544" t="s">
        <v>265</v>
      </c>
      <c r="C27" s="544" t="s">
        <v>615</v>
      </c>
      <c r="D27" s="592" t="s">
        <v>298</v>
      </c>
      <c r="E27" s="611" t="s">
        <v>155</v>
      </c>
    </row>
    <row r="28" spans="1:5" ht="15" customHeight="1">
      <c r="A28" s="523"/>
      <c r="B28" s="545"/>
      <c r="C28" s="545"/>
      <c r="D28" s="592" t="s">
        <v>371</v>
      </c>
      <c r="E28" s="611" t="s">
        <v>184</v>
      </c>
    </row>
    <row r="29" spans="1:5" ht="15" customHeight="1">
      <c r="A29" s="523"/>
      <c r="B29" s="545"/>
      <c r="C29" s="545"/>
      <c r="D29" s="592" t="s">
        <v>376</v>
      </c>
      <c r="E29" s="611" t="s">
        <v>413</v>
      </c>
    </row>
    <row r="30" spans="1:5" ht="15" customHeight="1">
      <c r="A30" s="523"/>
      <c r="B30" s="545"/>
      <c r="C30" s="545"/>
      <c r="D30" s="592" t="s">
        <v>324</v>
      </c>
      <c r="E30" s="611" t="s">
        <v>414</v>
      </c>
    </row>
    <row r="31" spans="1:5" ht="15" customHeight="1">
      <c r="A31" s="524"/>
      <c r="B31" s="546"/>
      <c r="C31" s="546"/>
      <c r="D31" s="592" t="s">
        <v>377</v>
      </c>
      <c r="E31" s="611" t="s">
        <v>404</v>
      </c>
    </row>
    <row r="32" spans="1:5" ht="15" customHeight="1">
      <c r="A32" s="522">
        <v>109</v>
      </c>
      <c r="B32" s="544" t="s">
        <v>311</v>
      </c>
      <c r="C32" s="544" t="s">
        <v>166</v>
      </c>
      <c r="D32" s="592" t="s">
        <v>298</v>
      </c>
      <c r="E32" s="611" t="s">
        <v>415</v>
      </c>
    </row>
    <row r="33" spans="1:5" ht="15" customHeight="1">
      <c r="A33" s="523"/>
      <c r="B33" s="545"/>
      <c r="C33" s="545"/>
      <c r="D33" s="592" t="s">
        <v>371</v>
      </c>
      <c r="E33" s="611" t="s">
        <v>398</v>
      </c>
    </row>
    <row r="34" spans="1:5" ht="15" customHeight="1">
      <c r="A34" s="523"/>
      <c r="B34" s="545"/>
      <c r="C34" s="545"/>
      <c r="D34" s="592" t="s">
        <v>376</v>
      </c>
      <c r="E34" s="611" t="s">
        <v>417</v>
      </c>
    </row>
    <row r="35" spans="1:5" ht="15" customHeight="1">
      <c r="A35" s="524"/>
      <c r="B35" s="546"/>
      <c r="C35" s="546"/>
      <c r="D35" s="592" t="s">
        <v>324</v>
      </c>
      <c r="E35" s="614" t="s">
        <v>404</v>
      </c>
    </row>
    <row r="36" spans="1:5" ht="15" customHeight="1">
      <c r="A36" s="522">
        <v>110</v>
      </c>
      <c r="B36" s="549" t="s">
        <v>312</v>
      </c>
      <c r="C36" s="578" t="s">
        <v>862</v>
      </c>
      <c r="D36" s="593" t="s">
        <v>298</v>
      </c>
      <c r="E36" s="614" t="s">
        <v>420</v>
      </c>
    </row>
    <row r="37" spans="1:5" ht="15" customHeight="1">
      <c r="A37" s="524"/>
      <c r="B37" s="549" t="s">
        <v>314</v>
      </c>
      <c r="C37" s="579"/>
      <c r="D37" s="594"/>
      <c r="E37" s="615"/>
    </row>
    <row r="38" spans="1:5" ht="15" customHeight="1">
      <c r="A38" s="522">
        <v>111</v>
      </c>
      <c r="B38" s="544" t="s">
        <v>317</v>
      </c>
      <c r="C38" s="544" t="s">
        <v>863</v>
      </c>
      <c r="D38" s="592" t="s">
        <v>298</v>
      </c>
      <c r="E38" s="611" t="s">
        <v>174</v>
      </c>
    </row>
    <row r="39" spans="1:5" ht="15" customHeight="1">
      <c r="A39" s="523"/>
      <c r="B39" s="545"/>
      <c r="C39" s="545"/>
      <c r="D39" s="592" t="s">
        <v>371</v>
      </c>
      <c r="E39" s="611" t="s">
        <v>408</v>
      </c>
    </row>
    <row r="40" spans="1:5" ht="15" customHeight="1">
      <c r="A40" s="523"/>
      <c r="B40" s="545"/>
      <c r="C40" s="545"/>
      <c r="D40" s="592" t="s">
        <v>376</v>
      </c>
      <c r="E40" s="611" t="s">
        <v>422</v>
      </c>
    </row>
    <row r="41" spans="1:5" ht="15" customHeight="1">
      <c r="A41" s="524"/>
      <c r="B41" s="546"/>
      <c r="C41" s="546"/>
      <c r="D41" s="592" t="s">
        <v>324</v>
      </c>
      <c r="E41" s="611" t="s">
        <v>404</v>
      </c>
    </row>
    <row r="42" spans="1:5" ht="15" customHeight="1">
      <c r="A42" s="525">
        <v>112</v>
      </c>
      <c r="B42" s="547" t="s">
        <v>217</v>
      </c>
      <c r="C42" s="547" t="s">
        <v>864</v>
      </c>
      <c r="D42" s="592" t="s">
        <v>298</v>
      </c>
      <c r="E42" s="611" t="s">
        <v>217</v>
      </c>
    </row>
    <row r="43" spans="1:5" ht="15" customHeight="1">
      <c r="A43" s="522">
        <v>113</v>
      </c>
      <c r="B43" s="544" t="s">
        <v>251</v>
      </c>
      <c r="C43" s="544" t="s">
        <v>865</v>
      </c>
      <c r="D43" s="592" t="s">
        <v>298</v>
      </c>
      <c r="E43" s="611" t="s">
        <v>229</v>
      </c>
    </row>
    <row r="44" spans="1:5" ht="15" customHeight="1">
      <c r="A44" s="523"/>
      <c r="B44" s="545"/>
      <c r="C44" s="545"/>
      <c r="D44" s="592" t="s">
        <v>371</v>
      </c>
      <c r="E44" s="611" t="s">
        <v>425</v>
      </c>
    </row>
    <row r="45" spans="1:5" ht="15" customHeight="1">
      <c r="A45" s="523"/>
      <c r="B45" s="545"/>
      <c r="C45" s="545"/>
      <c r="D45" s="592" t="s">
        <v>376</v>
      </c>
      <c r="E45" s="611" t="s">
        <v>421</v>
      </c>
    </row>
    <row r="46" spans="1:5" ht="15" customHeight="1">
      <c r="A46" s="523"/>
      <c r="B46" s="545"/>
      <c r="C46" s="545"/>
      <c r="D46" s="592" t="s">
        <v>324</v>
      </c>
      <c r="E46" s="611" t="s">
        <v>368</v>
      </c>
    </row>
    <row r="47" spans="1:5" ht="15" customHeight="1">
      <c r="A47" s="524"/>
      <c r="B47" s="546"/>
      <c r="C47" s="546"/>
      <c r="D47" s="592" t="s">
        <v>377</v>
      </c>
      <c r="E47" s="611" t="s">
        <v>404</v>
      </c>
    </row>
    <row r="48" spans="1:5" ht="15" customHeight="1">
      <c r="A48" s="525">
        <v>114</v>
      </c>
      <c r="B48" s="547" t="s">
        <v>272</v>
      </c>
      <c r="C48" s="547" t="s">
        <v>866</v>
      </c>
      <c r="D48" s="592" t="s">
        <v>298</v>
      </c>
      <c r="E48" s="611" t="s">
        <v>272</v>
      </c>
    </row>
    <row r="49" spans="1:5" ht="15" customHeight="1">
      <c r="A49" s="526">
        <v>115</v>
      </c>
      <c r="B49" s="550" t="s">
        <v>318</v>
      </c>
      <c r="C49" s="550" t="s">
        <v>867</v>
      </c>
      <c r="D49" s="595" t="s">
        <v>298</v>
      </c>
      <c r="E49" s="616" t="s">
        <v>318</v>
      </c>
    </row>
    <row r="50" spans="1:5">
      <c r="A50" s="527">
        <v>116</v>
      </c>
      <c r="B50" s="547" t="s">
        <v>96</v>
      </c>
      <c r="C50" s="547" t="s">
        <v>868</v>
      </c>
      <c r="D50" s="592" t="s">
        <v>298</v>
      </c>
      <c r="E50" s="611" t="s">
        <v>96</v>
      </c>
    </row>
    <row r="51" spans="1:5">
      <c r="A51" s="522">
        <v>117</v>
      </c>
      <c r="B51" s="544" t="s">
        <v>74</v>
      </c>
      <c r="C51" s="544" t="s">
        <v>869</v>
      </c>
      <c r="D51" s="592" t="s">
        <v>298</v>
      </c>
      <c r="E51" s="611" t="s">
        <v>428</v>
      </c>
    </row>
    <row r="52" spans="1:5">
      <c r="A52" s="523"/>
      <c r="B52" s="545"/>
      <c r="C52" s="545"/>
      <c r="D52" s="592" t="s">
        <v>371</v>
      </c>
      <c r="E52" s="611" t="s">
        <v>431</v>
      </c>
    </row>
    <row r="53" spans="1:5">
      <c r="A53" s="523"/>
      <c r="B53" s="545"/>
      <c r="C53" s="545"/>
      <c r="D53" s="592" t="s">
        <v>376</v>
      </c>
      <c r="E53" s="611" t="s">
        <v>259</v>
      </c>
    </row>
    <row r="54" spans="1:5">
      <c r="A54" s="523"/>
      <c r="B54" s="545"/>
      <c r="C54" s="545"/>
      <c r="D54" s="592" t="s">
        <v>324</v>
      </c>
      <c r="E54" s="611" t="s">
        <v>432</v>
      </c>
    </row>
    <row r="55" spans="1:5">
      <c r="A55" s="523"/>
      <c r="B55" s="545"/>
      <c r="C55" s="545"/>
      <c r="D55" s="592" t="s">
        <v>377</v>
      </c>
      <c r="E55" s="611" t="s">
        <v>434</v>
      </c>
    </row>
    <row r="56" spans="1:5">
      <c r="A56" s="524"/>
      <c r="B56" s="546"/>
      <c r="C56" s="546"/>
      <c r="D56" s="592" t="s">
        <v>379</v>
      </c>
      <c r="E56" s="611" t="s">
        <v>404</v>
      </c>
    </row>
    <row r="57" spans="1:5">
      <c r="A57" s="522">
        <v>118</v>
      </c>
      <c r="B57" s="544" t="s">
        <v>320</v>
      </c>
      <c r="C57" s="544" t="s">
        <v>870</v>
      </c>
      <c r="D57" s="592" t="s">
        <v>298</v>
      </c>
      <c r="E57" s="611" t="s">
        <v>64</v>
      </c>
    </row>
    <row r="58" spans="1:5">
      <c r="A58" s="523"/>
      <c r="B58" s="545"/>
      <c r="C58" s="545"/>
      <c r="D58" s="592" t="s">
        <v>371</v>
      </c>
      <c r="E58" s="611" t="s">
        <v>7</v>
      </c>
    </row>
    <row r="59" spans="1:5">
      <c r="A59" s="523"/>
      <c r="B59" s="545"/>
      <c r="C59" s="545"/>
      <c r="D59" s="592" t="s">
        <v>376</v>
      </c>
      <c r="E59" s="611" t="s">
        <v>437</v>
      </c>
    </row>
    <row r="60" spans="1:5">
      <c r="A60" s="523"/>
      <c r="B60" s="545"/>
      <c r="C60" s="545"/>
      <c r="D60" s="592" t="s">
        <v>324</v>
      </c>
      <c r="E60" s="611" t="s">
        <v>309</v>
      </c>
    </row>
    <row r="61" spans="1:5">
      <c r="A61" s="524"/>
      <c r="B61" s="546"/>
      <c r="C61" s="546"/>
      <c r="D61" s="592" t="s">
        <v>377</v>
      </c>
      <c r="E61" s="611" t="s">
        <v>404</v>
      </c>
    </row>
    <row r="62" spans="1:5">
      <c r="A62" s="522">
        <v>119</v>
      </c>
      <c r="B62" s="544" t="s">
        <v>323</v>
      </c>
      <c r="C62" s="544" t="s">
        <v>725</v>
      </c>
      <c r="D62" s="592" t="s">
        <v>298</v>
      </c>
      <c r="E62" s="611" t="s">
        <v>439</v>
      </c>
    </row>
    <row r="63" spans="1:5">
      <c r="A63" s="523"/>
      <c r="B63" s="545"/>
      <c r="C63" s="545"/>
      <c r="D63" s="592" t="s">
        <v>371</v>
      </c>
      <c r="E63" s="611" t="s">
        <v>173</v>
      </c>
    </row>
    <row r="64" spans="1:5">
      <c r="A64" s="524"/>
      <c r="B64" s="546"/>
      <c r="C64" s="546"/>
      <c r="D64" s="592" t="s">
        <v>376</v>
      </c>
      <c r="E64" s="611" t="s">
        <v>404</v>
      </c>
    </row>
    <row r="65" spans="1:5">
      <c r="A65" s="522">
        <v>120</v>
      </c>
      <c r="B65" s="548" t="s">
        <v>326</v>
      </c>
      <c r="C65" s="544" t="s">
        <v>165</v>
      </c>
      <c r="D65" s="592" t="s">
        <v>298</v>
      </c>
      <c r="E65" s="611" t="s">
        <v>340</v>
      </c>
    </row>
    <row r="66" spans="1:5">
      <c r="A66" s="523"/>
      <c r="B66" s="545"/>
      <c r="C66" s="545"/>
      <c r="D66" s="592" t="s">
        <v>371</v>
      </c>
      <c r="E66" s="611" t="s">
        <v>124</v>
      </c>
    </row>
    <row r="67" spans="1:5">
      <c r="A67" s="523"/>
      <c r="B67" s="545"/>
      <c r="C67" s="545"/>
      <c r="D67" s="592" t="s">
        <v>376</v>
      </c>
      <c r="E67" s="611" t="s">
        <v>443</v>
      </c>
    </row>
    <row r="68" spans="1:5">
      <c r="A68" s="523"/>
      <c r="B68" s="545"/>
      <c r="C68" s="545"/>
      <c r="D68" s="592" t="s">
        <v>324</v>
      </c>
      <c r="E68" s="611" t="s">
        <v>445</v>
      </c>
    </row>
    <row r="69" spans="1:5">
      <c r="A69" s="523"/>
      <c r="B69" s="545"/>
      <c r="C69" s="545"/>
      <c r="D69" s="592" t="s">
        <v>377</v>
      </c>
      <c r="E69" s="614" t="s">
        <v>446</v>
      </c>
    </row>
    <row r="70" spans="1:5">
      <c r="A70" s="523"/>
      <c r="B70" s="545"/>
      <c r="C70" s="545"/>
      <c r="D70" s="592" t="s">
        <v>379</v>
      </c>
      <c r="E70" s="617" t="s">
        <v>447</v>
      </c>
    </row>
    <row r="71" spans="1:5">
      <c r="A71" s="524"/>
      <c r="B71" s="546"/>
      <c r="C71" s="546"/>
      <c r="D71" s="592" t="s">
        <v>380</v>
      </c>
      <c r="E71" s="618" t="s">
        <v>404</v>
      </c>
    </row>
    <row r="72" spans="1:5">
      <c r="A72" s="527">
        <v>121</v>
      </c>
      <c r="B72" s="547" t="s">
        <v>327</v>
      </c>
      <c r="C72" s="547" t="s">
        <v>871</v>
      </c>
      <c r="D72" s="592" t="s">
        <v>298</v>
      </c>
      <c r="E72" s="619" t="s">
        <v>327</v>
      </c>
    </row>
    <row r="73" spans="1:5">
      <c r="A73" s="522">
        <v>122</v>
      </c>
      <c r="B73" s="544" t="s">
        <v>89</v>
      </c>
      <c r="C73" s="544" t="s">
        <v>872</v>
      </c>
      <c r="D73" s="592" t="s">
        <v>298</v>
      </c>
      <c r="E73" s="611" t="s">
        <v>77</v>
      </c>
    </row>
    <row r="74" spans="1:5">
      <c r="A74" s="523"/>
      <c r="B74" s="545"/>
      <c r="C74" s="545"/>
      <c r="D74" s="592" t="s">
        <v>371</v>
      </c>
      <c r="E74" s="611" t="s">
        <v>448</v>
      </c>
    </row>
    <row r="75" spans="1:5">
      <c r="A75" s="523"/>
      <c r="B75" s="545"/>
      <c r="C75" s="545"/>
      <c r="D75" s="592" t="s">
        <v>376</v>
      </c>
      <c r="E75" s="611" t="s">
        <v>355</v>
      </c>
    </row>
    <row r="76" spans="1:5">
      <c r="A76" s="523"/>
      <c r="B76" s="545"/>
      <c r="C76" s="545"/>
      <c r="D76" s="592" t="s">
        <v>324</v>
      </c>
      <c r="E76" s="611" t="s">
        <v>21</v>
      </c>
    </row>
    <row r="77" spans="1:5">
      <c r="A77" s="523"/>
      <c r="B77" s="545"/>
      <c r="C77" s="545"/>
      <c r="D77" s="592" t="s">
        <v>377</v>
      </c>
      <c r="E77" s="612" t="s">
        <v>274</v>
      </c>
    </row>
    <row r="78" spans="1:5">
      <c r="A78" s="524"/>
      <c r="B78" s="546"/>
      <c r="C78" s="546"/>
      <c r="D78" s="592" t="s">
        <v>379</v>
      </c>
      <c r="E78" s="611" t="s">
        <v>404</v>
      </c>
    </row>
    <row r="79" spans="1:5">
      <c r="A79" s="527">
        <v>123</v>
      </c>
      <c r="B79" s="547" t="s">
        <v>328</v>
      </c>
      <c r="C79" s="547" t="s">
        <v>873</v>
      </c>
      <c r="D79" s="592" t="s">
        <v>298</v>
      </c>
      <c r="E79" s="611" t="s">
        <v>328</v>
      </c>
    </row>
    <row r="80" spans="1:5">
      <c r="A80" s="522">
        <v>124</v>
      </c>
      <c r="B80" s="544" t="s">
        <v>188</v>
      </c>
      <c r="C80" s="544" t="s">
        <v>663</v>
      </c>
      <c r="D80" s="593" t="s">
        <v>298</v>
      </c>
      <c r="E80" s="620" t="s">
        <v>188</v>
      </c>
    </row>
    <row r="81" spans="1:5">
      <c r="A81" s="524"/>
      <c r="B81" s="546"/>
      <c r="C81" s="546"/>
      <c r="D81" s="594"/>
      <c r="E81" s="621"/>
    </row>
    <row r="82" spans="1:5">
      <c r="A82" s="522">
        <v>125</v>
      </c>
      <c r="B82" s="544" t="s">
        <v>331</v>
      </c>
      <c r="C82" s="544" t="s">
        <v>839</v>
      </c>
      <c r="D82" s="592" t="s">
        <v>298</v>
      </c>
      <c r="E82" s="611" t="s">
        <v>191</v>
      </c>
    </row>
    <row r="83" spans="1:5">
      <c r="A83" s="523"/>
      <c r="B83" s="545"/>
      <c r="C83" s="545"/>
      <c r="D83" s="592" t="s">
        <v>371</v>
      </c>
      <c r="E83" s="611" t="s">
        <v>255</v>
      </c>
    </row>
    <row r="84" spans="1:5">
      <c r="A84" s="523"/>
      <c r="B84" s="545"/>
      <c r="C84" s="545"/>
      <c r="D84" s="592" t="s">
        <v>376</v>
      </c>
      <c r="E84" s="611" t="s">
        <v>369</v>
      </c>
    </row>
    <row r="85" spans="1:5">
      <c r="A85" s="524"/>
      <c r="B85" s="546"/>
      <c r="C85" s="546"/>
      <c r="D85" s="592" t="s">
        <v>324</v>
      </c>
      <c r="E85" s="611" t="s">
        <v>404</v>
      </c>
    </row>
    <row r="86" spans="1:5">
      <c r="A86" s="527">
        <v>126</v>
      </c>
      <c r="B86" s="547" t="s">
        <v>75</v>
      </c>
      <c r="C86" s="547" t="s">
        <v>874</v>
      </c>
      <c r="D86" s="592" t="s">
        <v>298</v>
      </c>
      <c r="E86" s="611" t="s">
        <v>75</v>
      </c>
    </row>
    <row r="87" spans="1:5">
      <c r="A87" s="522">
        <v>127</v>
      </c>
      <c r="B87" s="544" t="s">
        <v>333</v>
      </c>
      <c r="C87" s="544" t="s">
        <v>875</v>
      </c>
      <c r="D87" s="592" t="s">
        <v>298</v>
      </c>
      <c r="E87" s="611" t="s">
        <v>451</v>
      </c>
    </row>
    <row r="88" spans="1:5">
      <c r="A88" s="523"/>
      <c r="B88" s="545"/>
      <c r="C88" s="545"/>
      <c r="D88" s="592" t="s">
        <v>371</v>
      </c>
      <c r="E88" s="611" t="s">
        <v>295</v>
      </c>
    </row>
    <row r="89" spans="1:5">
      <c r="A89" s="523"/>
      <c r="B89" s="545"/>
      <c r="C89" s="545"/>
      <c r="D89" s="592" t="s">
        <v>376</v>
      </c>
      <c r="E89" s="611" t="s">
        <v>287</v>
      </c>
    </row>
    <row r="90" spans="1:5">
      <c r="A90" s="523"/>
      <c r="B90" s="545"/>
      <c r="C90" s="545"/>
      <c r="D90" s="592" t="s">
        <v>324</v>
      </c>
      <c r="E90" s="611" t="s">
        <v>452</v>
      </c>
    </row>
    <row r="91" spans="1:5">
      <c r="A91" s="524"/>
      <c r="B91" s="546"/>
      <c r="C91" s="546"/>
      <c r="D91" s="592" t="s">
        <v>377</v>
      </c>
      <c r="E91" s="611" t="s">
        <v>404</v>
      </c>
    </row>
    <row r="92" spans="1:5">
      <c r="A92" s="522">
        <v>128</v>
      </c>
      <c r="B92" s="544" t="s">
        <v>224</v>
      </c>
      <c r="C92" s="544" t="s">
        <v>876</v>
      </c>
      <c r="D92" s="592" t="s">
        <v>298</v>
      </c>
      <c r="E92" s="611" t="s">
        <v>454</v>
      </c>
    </row>
    <row r="93" spans="1:5">
      <c r="A93" s="523"/>
      <c r="B93" s="545"/>
      <c r="C93" s="546"/>
      <c r="D93" s="593" t="s">
        <v>371</v>
      </c>
      <c r="E93" s="614" t="s">
        <v>180</v>
      </c>
    </row>
    <row r="94" spans="1:5" ht="13.95">
      <c r="A94" s="526">
        <v>129</v>
      </c>
      <c r="B94" s="550" t="s">
        <v>232</v>
      </c>
      <c r="C94" s="550" t="s">
        <v>877</v>
      </c>
      <c r="D94" s="595" t="s">
        <v>298</v>
      </c>
      <c r="E94" s="616" t="s">
        <v>232</v>
      </c>
    </row>
    <row r="95" spans="1:5">
      <c r="A95" s="528">
        <v>201</v>
      </c>
      <c r="B95" s="551" t="s">
        <v>334</v>
      </c>
      <c r="C95" s="580" t="s">
        <v>54</v>
      </c>
      <c r="D95" s="596" t="s">
        <v>298</v>
      </c>
      <c r="E95" s="622" t="s">
        <v>202</v>
      </c>
    </row>
    <row r="96" spans="1:5">
      <c r="A96" s="528"/>
      <c r="B96" s="551"/>
      <c r="C96" s="581"/>
      <c r="D96" s="597" t="s">
        <v>371</v>
      </c>
      <c r="E96" s="622" t="s">
        <v>290</v>
      </c>
    </row>
    <row r="97" spans="1:5">
      <c r="A97" s="528"/>
      <c r="B97" s="551"/>
      <c r="C97" s="581"/>
      <c r="D97" s="597" t="s">
        <v>376</v>
      </c>
      <c r="E97" s="622" t="s">
        <v>456</v>
      </c>
    </row>
    <row r="98" spans="1:5">
      <c r="A98" s="528"/>
      <c r="B98" s="551"/>
      <c r="C98" s="581"/>
      <c r="D98" s="597" t="s">
        <v>324</v>
      </c>
      <c r="E98" s="622" t="s">
        <v>404</v>
      </c>
    </row>
    <row r="99" spans="1:5">
      <c r="A99" s="528">
        <v>202</v>
      </c>
      <c r="B99" s="551" t="s">
        <v>239</v>
      </c>
      <c r="C99" s="581" t="s">
        <v>242</v>
      </c>
      <c r="D99" s="597" t="s">
        <v>298</v>
      </c>
      <c r="E99" s="622" t="s">
        <v>264</v>
      </c>
    </row>
    <row r="100" spans="1:5">
      <c r="A100" s="528"/>
      <c r="B100" s="551"/>
      <c r="C100" s="581"/>
      <c r="D100" s="597" t="s">
        <v>371</v>
      </c>
      <c r="E100" s="622" t="s">
        <v>411</v>
      </c>
    </row>
    <row r="101" spans="1:5">
      <c r="A101" s="528"/>
      <c r="B101" s="551"/>
      <c r="C101" s="581"/>
      <c r="D101" s="597" t="s">
        <v>376</v>
      </c>
      <c r="E101" s="622" t="s">
        <v>198</v>
      </c>
    </row>
    <row r="102" spans="1:5">
      <c r="A102" s="528"/>
      <c r="B102" s="551"/>
      <c r="C102" s="581"/>
      <c r="D102" s="597" t="s">
        <v>324</v>
      </c>
      <c r="E102" s="622" t="s">
        <v>97</v>
      </c>
    </row>
    <row r="103" spans="1:5">
      <c r="A103" s="528"/>
      <c r="B103" s="551"/>
      <c r="C103" s="581"/>
      <c r="D103" s="597" t="s">
        <v>377</v>
      </c>
      <c r="E103" s="622" t="s">
        <v>424</v>
      </c>
    </row>
    <row r="104" spans="1:5">
      <c r="A104" s="528"/>
      <c r="B104" s="551"/>
      <c r="C104" s="581"/>
      <c r="D104" s="597" t="s">
        <v>379</v>
      </c>
      <c r="E104" s="622" t="s">
        <v>459</v>
      </c>
    </row>
    <row r="105" spans="1:5">
      <c r="A105" s="528"/>
      <c r="B105" s="551"/>
      <c r="C105" s="581"/>
      <c r="D105" s="597" t="s">
        <v>380</v>
      </c>
      <c r="E105" s="622" t="s">
        <v>271</v>
      </c>
    </row>
    <row r="106" spans="1:5">
      <c r="A106" s="528"/>
      <c r="B106" s="551"/>
      <c r="C106" s="581"/>
      <c r="D106" s="597" t="s">
        <v>383</v>
      </c>
      <c r="E106" s="622" t="s">
        <v>404</v>
      </c>
    </row>
    <row r="107" spans="1:5">
      <c r="A107" s="529">
        <v>203</v>
      </c>
      <c r="B107" s="552" t="s">
        <v>71</v>
      </c>
      <c r="C107" s="581" t="s">
        <v>45</v>
      </c>
      <c r="D107" s="597" t="s">
        <v>298</v>
      </c>
      <c r="E107" s="622" t="s">
        <v>280</v>
      </c>
    </row>
    <row r="108" spans="1:5">
      <c r="A108" s="530"/>
      <c r="B108" s="553"/>
      <c r="C108" s="581"/>
      <c r="D108" s="597" t="s">
        <v>371</v>
      </c>
      <c r="E108" s="622" t="s">
        <v>460</v>
      </c>
    </row>
    <row r="109" spans="1:5">
      <c r="A109" s="530"/>
      <c r="B109" s="553"/>
      <c r="C109" s="581"/>
      <c r="D109" s="597" t="s">
        <v>376</v>
      </c>
      <c r="E109" s="622" t="s">
        <v>205</v>
      </c>
    </row>
    <row r="110" spans="1:5">
      <c r="A110" s="530"/>
      <c r="B110" s="553"/>
      <c r="C110" s="581"/>
      <c r="D110" s="597" t="s">
        <v>324</v>
      </c>
      <c r="E110" s="622" t="s">
        <v>175</v>
      </c>
    </row>
    <row r="111" spans="1:5">
      <c r="A111" s="530"/>
      <c r="B111" s="553"/>
      <c r="C111" s="581"/>
      <c r="D111" s="597" t="s">
        <v>377</v>
      </c>
      <c r="E111" s="622" t="s">
        <v>325</v>
      </c>
    </row>
    <row r="112" spans="1:5">
      <c r="A112" s="531"/>
      <c r="B112" s="554"/>
      <c r="C112" s="581"/>
      <c r="D112" s="597" t="s">
        <v>379</v>
      </c>
      <c r="E112" s="622" t="s">
        <v>404</v>
      </c>
    </row>
    <row r="113" spans="1:5">
      <c r="A113" s="528">
        <v>204</v>
      </c>
      <c r="B113" s="551" t="s">
        <v>154</v>
      </c>
      <c r="C113" s="581" t="s">
        <v>363</v>
      </c>
      <c r="D113" s="597" t="s">
        <v>298</v>
      </c>
      <c r="E113" s="622" t="s">
        <v>463</v>
      </c>
    </row>
    <row r="114" spans="1:5">
      <c r="A114" s="528"/>
      <c r="B114" s="551"/>
      <c r="C114" s="581"/>
      <c r="D114" s="597" t="s">
        <v>371</v>
      </c>
      <c r="E114" s="622" t="s">
        <v>465</v>
      </c>
    </row>
    <row r="115" spans="1:5">
      <c r="A115" s="528"/>
      <c r="B115" s="551"/>
      <c r="C115" s="581"/>
      <c r="D115" s="597" t="s">
        <v>376</v>
      </c>
      <c r="E115" s="622" t="s">
        <v>470</v>
      </c>
    </row>
    <row r="116" spans="1:5">
      <c r="A116" s="528"/>
      <c r="B116" s="551"/>
      <c r="C116" s="581"/>
      <c r="D116" s="597" t="s">
        <v>324</v>
      </c>
      <c r="E116" s="622" t="s">
        <v>404</v>
      </c>
    </row>
    <row r="117" spans="1:5">
      <c r="A117" s="529">
        <v>205</v>
      </c>
      <c r="B117" s="552" t="s">
        <v>231</v>
      </c>
      <c r="C117" s="581" t="s">
        <v>364</v>
      </c>
      <c r="D117" s="597" t="s">
        <v>298</v>
      </c>
      <c r="E117" s="622" t="s">
        <v>111</v>
      </c>
    </row>
    <row r="118" spans="1:5">
      <c r="A118" s="530"/>
      <c r="B118" s="553"/>
      <c r="C118" s="581"/>
      <c r="D118" s="597" t="s">
        <v>371</v>
      </c>
      <c r="E118" s="622" t="s">
        <v>82</v>
      </c>
    </row>
    <row r="119" spans="1:5">
      <c r="A119" s="530"/>
      <c r="B119" s="553"/>
      <c r="C119" s="581"/>
      <c r="D119" s="597" t="s">
        <v>376</v>
      </c>
      <c r="E119" s="622" t="s">
        <v>472</v>
      </c>
    </row>
    <row r="120" spans="1:5">
      <c r="A120" s="530"/>
      <c r="B120" s="553"/>
      <c r="C120" s="581"/>
      <c r="D120" s="597" t="s">
        <v>324</v>
      </c>
      <c r="E120" s="622" t="s">
        <v>113</v>
      </c>
    </row>
    <row r="121" spans="1:5">
      <c r="A121" s="530"/>
      <c r="B121" s="553"/>
      <c r="C121" s="581"/>
      <c r="D121" s="597" t="s">
        <v>377</v>
      </c>
      <c r="E121" s="622" t="s">
        <v>474</v>
      </c>
    </row>
    <row r="122" spans="1:5" ht="13.95">
      <c r="A122" s="532"/>
      <c r="B122" s="555"/>
      <c r="C122" s="582"/>
      <c r="D122" s="598" t="s">
        <v>379</v>
      </c>
      <c r="E122" s="623" t="s">
        <v>404</v>
      </c>
    </row>
    <row r="123" spans="1:5">
      <c r="A123" s="533">
        <v>301</v>
      </c>
      <c r="B123" s="556" t="s">
        <v>335</v>
      </c>
      <c r="C123" s="583" t="s">
        <v>650</v>
      </c>
      <c r="D123" s="599" t="s">
        <v>240</v>
      </c>
      <c r="E123" s="624" t="s">
        <v>278</v>
      </c>
    </row>
    <row r="124" spans="1:5">
      <c r="A124" s="534"/>
      <c r="B124" s="557"/>
      <c r="C124" s="584"/>
      <c r="D124" s="600" t="s">
        <v>110</v>
      </c>
      <c r="E124" s="625" t="s">
        <v>433</v>
      </c>
    </row>
    <row r="125" spans="1:5">
      <c r="A125" s="534"/>
      <c r="B125" s="557"/>
      <c r="C125" s="584"/>
      <c r="D125" s="600" t="s">
        <v>103</v>
      </c>
      <c r="E125" s="626"/>
    </row>
    <row r="126" spans="1:5">
      <c r="A126" s="534"/>
      <c r="B126" s="557"/>
      <c r="C126" s="584"/>
      <c r="D126" s="600" t="s">
        <v>28</v>
      </c>
      <c r="E126" s="625" t="s">
        <v>248</v>
      </c>
    </row>
    <row r="127" spans="1:5">
      <c r="A127" s="534"/>
      <c r="B127" s="557"/>
      <c r="C127" s="584"/>
      <c r="D127" s="600" t="s">
        <v>385</v>
      </c>
      <c r="E127" s="625" t="s">
        <v>10</v>
      </c>
    </row>
    <row r="128" spans="1:5">
      <c r="A128" s="534"/>
      <c r="B128" s="557"/>
      <c r="C128" s="584"/>
      <c r="D128" s="600" t="s">
        <v>84</v>
      </c>
      <c r="E128" s="625" t="s">
        <v>338</v>
      </c>
    </row>
    <row r="129" spans="1:5">
      <c r="A129" s="534"/>
      <c r="B129" s="557"/>
      <c r="C129" s="584"/>
      <c r="D129" s="600" t="s">
        <v>384</v>
      </c>
      <c r="E129" s="625" t="s">
        <v>464</v>
      </c>
    </row>
    <row r="130" spans="1:5">
      <c r="A130" s="534"/>
      <c r="B130" s="557"/>
      <c r="C130" s="584"/>
      <c r="D130" s="600" t="s">
        <v>81</v>
      </c>
      <c r="E130" s="625" t="s">
        <v>99</v>
      </c>
    </row>
    <row r="131" spans="1:5">
      <c r="A131" s="534"/>
      <c r="B131" s="557"/>
      <c r="C131" s="584"/>
      <c r="D131" s="600" t="s">
        <v>235</v>
      </c>
      <c r="E131" s="625" t="s">
        <v>476</v>
      </c>
    </row>
    <row r="132" spans="1:5">
      <c r="A132" s="534"/>
      <c r="B132" s="557"/>
      <c r="C132" s="584"/>
      <c r="D132" s="600" t="s">
        <v>298</v>
      </c>
      <c r="E132" s="625" t="s">
        <v>310</v>
      </c>
    </row>
    <row r="133" spans="1:5">
      <c r="A133" s="534"/>
      <c r="B133" s="557"/>
      <c r="C133" s="584"/>
      <c r="D133" s="600" t="s">
        <v>386</v>
      </c>
      <c r="E133" s="625" t="s">
        <v>194</v>
      </c>
    </row>
    <row r="134" spans="1:5">
      <c r="A134" s="534"/>
      <c r="B134" s="557"/>
      <c r="C134" s="584"/>
      <c r="D134" s="600" t="s">
        <v>153</v>
      </c>
      <c r="E134" s="625" t="s">
        <v>478</v>
      </c>
    </row>
    <row r="135" spans="1:5">
      <c r="A135" s="534"/>
      <c r="B135" s="557"/>
      <c r="C135" s="584"/>
      <c r="D135" s="600" t="s">
        <v>389</v>
      </c>
      <c r="E135" s="625" t="s">
        <v>58</v>
      </c>
    </row>
    <row r="136" spans="1:5">
      <c r="A136" s="535"/>
      <c r="B136" s="558"/>
      <c r="C136" s="584"/>
      <c r="D136" s="600" t="s">
        <v>390</v>
      </c>
      <c r="E136" s="625" t="s">
        <v>263</v>
      </c>
    </row>
    <row r="137" spans="1:5">
      <c r="A137" s="536">
        <v>302</v>
      </c>
      <c r="B137" s="559" t="s">
        <v>336</v>
      </c>
      <c r="C137" s="584" t="s">
        <v>453</v>
      </c>
      <c r="D137" s="600" t="s">
        <v>240</v>
      </c>
      <c r="E137" s="625" t="s">
        <v>147</v>
      </c>
    </row>
    <row r="138" spans="1:5">
      <c r="A138" s="534"/>
      <c r="B138" s="557"/>
      <c r="C138" s="584"/>
      <c r="D138" s="600" t="s">
        <v>110</v>
      </c>
      <c r="E138" s="625" t="s">
        <v>140</v>
      </c>
    </row>
    <row r="139" spans="1:5">
      <c r="A139" s="534"/>
      <c r="B139" s="557"/>
      <c r="C139" s="584"/>
      <c r="D139" s="600" t="s">
        <v>103</v>
      </c>
      <c r="E139" s="625" t="s">
        <v>189</v>
      </c>
    </row>
    <row r="140" spans="1:5">
      <c r="A140" s="534"/>
      <c r="B140" s="557"/>
      <c r="C140" s="584"/>
      <c r="D140" s="600" t="s">
        <v>28</v>
      </c>
      <c r="E140" s="625" t="s">
        <v>163</v>
      </c>
    </row>
    <row r="141" spans="1:5">
      <c r="A141" s="534"/>
      <c r="B141" s="557"/>
      <c r="C141" s="584"/>
      <c r="D141" s="600" t="s">
        <v>385</v>
      </c>
      <c r="E141" s="625" t="s">
        <v>58</v>
      </c>
    </row>
    <row r="142" spans="1:5">
      <c r="A142" s="535"/>
      <c r="B142" s="558"/>
      <c r="C142" s="584"/>
      <c r="D142" s="600" t="s">
        <v>84</v>
      </c>
      <c r="E142" s="625" t="s">
        <v>263</v>
      </c>
    </row>
    <row r="143" spans="1:5">
      <c r="A143" s="537">
        <v>303</v>
      </c>
      <c r="B143" s="560" t="s">
        <v>337</v>
      </c>
      <c r="C143" s="584" t="s">
        <v>652</v>
      </c>
      <c r="D143" s="600" t="s">
        <v>240</v>
      </c>
      <c r="E143" s="625" t="s">
        <v>350</v>
      </c>
    </row>
    <row r="144" spans="1:5">
      <c r="A144" s="537"/>
      <c r="B144" s="560"/>
      <c r="C144" s="584"/>
      <c r="D144" s="600" t="s">
        <v>110</v>
      </c>
      <c r="E144" s="625" t="s">
        <v>132</v>
      </c>
    </row>
    <row r="145" spans="1:5">
      <c r="A145" s="537"/>
      <c r="B145" s="560"/>
      <c r="C145" s="584"/>
      <c r="D145" s="600" t="s">
        <v>103</v>
      </c>
      <c r="E145" s="625" t="s">
        <v>483</v>
      </c>
    </row>
    <row r="146" spans="1:5">
      <c r="A146" s="537"/>
      <c r="B146" s="560"/>
      <c r="C146" s="584"/>
      <c r="D146" s="600" t="s">
        <v>28</v>
      </c>
      <c r="E146" s="625" t="s">
        <v>319</v>
      </c>
    </row>
    <row r="147" spans="1:5">
      <c r="A147" s="537"/>
      <c r="B147" s="560"/>
      <c r="C147" s="584"/>
      <c r="D147" s="600" t="s">
        <v>385</v>
      </c>
      <c r="E147" s="625" t="s">
        <v>485</v>
      </c>
    </row>
    <row r="148" spans="1:5">
      <c r="A148" s="537"/>
      <c r="B148" s="560"/>
      <c r="C148" s="584"/>
      <c r="D148" s="600" t="s">
        <v>84</v>
      </c>
      <c r="E148" s="625" t="s">
        <v>277</v>
      </c>
    </row>
    <row r="149" spans="1:5">
      <c r="A149" s="537"/>
      <c r="B149" s="560"/>
      <c r="C149" s="584"/>
      <c r="D149" s="600" t="s">
        <v>384</v>
      </c>
      <c r="E149" s="625" t="s">
        <v>267</v>
      </c>
    </row>
    <row r="150" spans="1:5">
      <c r="A150" s="537"/>
      <c r="B150" s="560"/>
      <c r="C150" s="584"/>
      <c r="D150" s="600" t="s">
        <v>81</v>
      </c>
      <c r="E150" s="626"/>
    </row>
    <row r="151" spans="1:5">
      <c r="A151" s="537"/>
      <c r="B151" s="560"/>
      <c r="C151" s="584"/>
      <c r="D151" s="601" t="s">
        <v>235</v>
      </c>
      <c r="E151" s="627" t="s">
        <v>29</v>
      </c>
    </row>
    <row r="152" spans="1:5">
      <c r="A152" s="537"/>
      <c r="B152" s="561"/>
      <c r="C152" s="584"/>
      <c r="D152" s="600" t="s">
        <v>298</v>
      </c>
      <c r="E152" s="625" t="s">
        <v>263</v>
      </c>
    </row>
    <row r="153" spans="1:5">
      <c r="A153" s="538">
        <v>304</v>
      </c>
      <c r="B153" s="562" t="s">
        <v>220</v>
      </c>
      <c r="C153" s="585" t="s">
        <v>653</v>
      </c>
      <c r="D153" s="602" t="s">
        <v>240</v>
      </c>
      <c r="E153" s="625" t="s">
        <v>282</v>
      </c>
    </row>
    <row r="154" spans="1:5">
      <c r="A154" s="538"/>
      <c r="B154" s="563"/>
      <c r="C154" s="585"/>
      <c r="D154" s="602" t="s">
        <v>110</v>
      </c>
      <c r="E154" s="625" t="s">
        <v>486</v>
      </c>
    </row>
    <row r="155" spans="1:5">
      <c r="A155" s="538"/>
      <c r="B155" s="563"/>
      <c r="C155" s="585"/>
      <c r="D155" s="602" t="s">
        <v>103</v>
      </c>
      <c r="E155" s="625" t="s">
        <v>258</v>
      </c>
    </row>
    <row r="156" spans="1:5">
      <c r="A156" s="538"/>
      <c r="B156" s="563"/>
      <c r="C156" s="585"/>
      <c r="D156" s="602" t="s">
        <v>28</v>
      </c>
      <c r="E156" s="625" t="s">
        <v>488</v>
      </c>
    </row>
    <row r="157" spans="1:5">
      <c r="A157" s="538"/>
      <c r="B157" s="563"/>
      <c r="C157" s="585"/>
      <c r="D157" s="602" t="s">
        <v>385</v>
      </c>
      <c r="E157" s="625" t="s">
        <v>489</v>
      </c>
    </row>
    <row r="158" spans="1:5">
      <c r="A158" s="538"/>
      <c r="B158" s="563"/>
      <c r="C158" s="585"/>
      <c r="D158" s="602" t="s">
        <v>84</v>
      </c>
      <c r="E158" s="625" t="s">
        <v>492</v>
      </c>
    </row>
    <row r="159" spans="1:5">
      <c r="A159" s="538"/>
      <c r="B159" s="564"/>
      <c r="C159" s="585"/>
      <c r="D159" s="602" t="s">
        <v>384</v>
      </c>
      <c r="E159" s="625" t="s">
        <v>263</v>
      </c>
    </row>
    <row r="160" spans="1:5">
      <c r="A160" s="537">
        <v>305</v>
      </c>
      <c r="B160" s="564" t="s">
        <v>146</v>
      </c>
      <c r="C160" s="584" t="s">
        <v>654</v>
      </c>
      <c r="D160" s="600" t="s">
        <v>240</v>
      </c>
      <c r="E160" s="625" t="s">
        <v>129</v>
      </c>
    </row>
    <row r="161" spans="1:5">
      <c r="A161" s="537"/>
      <c r="B161" s="560"/>
      <c r="C161" s="584"/>
      <c r="D161" s="600" t="s">
        <v>110</v>
      </c>
      <c r="E161" s="625" t="s">
        <v>120</v>
      </c>
    </row>
    <row r="162" spans="1:5">
      <c r="A162" s="537"/>
      <c r="B162" s="560"/>
      <c r="C162" s="584"/>
      <c r="D162" s="600" t="s">
        <v>103</v>
      </c>
      <c r="E162" s="625" t="s">
        <v>275</v>
      </c>
    </row>
    <row r="163" spans="1:5">
      <c r="A163" s="537">
        <v>306</v>
      </c>
      <c r="B163" s="560" t="s">
        <v>233</v>
      </c>
      <c r="C163" s="584" t="s">
        <v>645</v>
      </c>
      <c r="D163" s="600" t="s">
        <v>240</v>
      </c>
      <c r="E163" s="625" t="s">
        <v>349</v>
      </c>
    </row>
    <row r="164" spans="1:5">
      <c r="A164" s="537"/>
      <c r="B164" s="560"/>
      <c r="C164" s="584"/>
      <c r="D164" s="600" t="s">
        <v>110</v>
      </c>
      <c r="E164" s="625" t="s">
        <v>211</v>
      </c>
    </row>
    <row r="165" spans="1:5">
      <c r="A165" s="537"/>
      <c r="B165" s="560"/>
      <c r="C165" s="584"/>
      <c r="D165" s="600" t="s">
        <v>103</v>
      </c>
      <c r="E165" s="625" t="s">
        <v>281</v>
      </c>
    </row>
    <row r="166" spans="1:5">
      <c r="A166" s="537"/>
      <c r="B166" s="560"/>
      <c r="C166" s="584"/>
      <c r="D166" s="600" t="s">
        <v>28</v>
      </c>
      <c r="E166" s="625" t="s">
        <v>469</v>
      </c>
    </row>
    <row r="167" spans="1:5">
      <c r="A167" s="537"/>
      <c r="B167" s="560"/>
      <c r="C167" s="584"/>
      <c r="D167" s="600" t="s">
        <v>385</v>
      </c>
      <c r="E167" s="625" t="s">
        <v>263</v>
      </c>
    </row>
    <row r="168" spans="1:5">
      <c r="A168" s="536">
        <v>307</v>
      </c>
      <c r="B168" s="559" t="s">
        <v>266</v>
      </c>
      <c r="C168" s="584" t="s">
        <v>491</v>
      </c>
      <c r="D168" s="600" t="s">
        <v>240</v>
      </c>
      <c r="E168" s="625" t="s">
        <v>95</v>
      </c>
    </row>
    <row r="169" spans="1:5">
      <c r="A169" s="534"/>
      <c r="B169" s="557"/>
      <c r="C169" s="584"/>
      <c r="D169" s="600" t="s">
        <v>110</v>
      </c>
      <c r="E169" s="625" t="s">
        <v>468</v>
      </c>
    </row>
    <row r="170" spans="1:5">
      <c r="A170" s="534"/>
      <c r="B170" s="557"/>
      <c r="C170" s="584"/>
      <c r="D170" s="600" t="s">
        <v>103</v>
      </c>
      <c r="E170" s="625" t="s">
        <v>493</v>
      </c>
    </row>
    <row r="171" spans="1:5">
      <c r="A171" s="534"/>
      <c r="B171" s="557"/>
      <c r="C171" s="584"/>
      <c r="D171" s="600" t="s">
        <v>28</v>
      </c>
      <c r="E171" s="625" t="s">
        <v>256</v>
      </c>
    </row>
    <row r="172" spans="1:5">
      <c r="A172" s="534"/>
      <c r="B172" s="557"/>
      <c r="C172" s="584"/>
      <c r="D172" s="600" t="s">
        <v>385</v>
      </c>
      <c r="E172" s="625" t="s">
        <v>496</v>
      </c>
    </row>
    <row r="173" spans="1:5">
      <c r="A173" s="534"/>
      <c r="B173" s="557"/>
      <c r="C173" s="584"/>
      <c r="D173" s="600" t="s">
        <v>84</v>
      </c>
      <c r="E173" s="625" t="s">
        <v>195</v>
      </c>
    </row>
    <row r="174" spans="1:5">
      <c r="A174" s="534"/>
      <c r="B174" s="557"/>
      <c r="C174" s="584"/>
      <c r="D174" s="600" t="s">
        <v>384</v>
      </c>
      <c r="E174" s="625" t="s">
        <v>91</v>
      </c>
    </row>
    <row r="175" spans="1:5">
      <c r="A175" s="534"/>
      <c r="B175" s="557"/>
      <c r="C175" s="584"/>
      <c r="D175" s="600" t="s">
        <v>81</v>
      </c>
      <c r="E175" s="625" t="s">
        <v>58</v>
      </c>
    </row>
    <row r="176" spans="1:5">
      <c r="A176" s="534"/>
      <c r="B176" s="557"/>
      <c r="C176" s="584"/>
      <c r="D176" s="600" t="s">
        <v>235</v>
      </c>
      <c r="E176" s="625" t="s">
        <v>404</v>
      </c>
    </row>
    <row r="177" spans="1:5">
      <c r="A177" s="536">
        <v>308</v>
      </c>
      <c r="B177" s="561" t="s">
        <v>344</v>
      </c>
      <c r="C177" s="584" t="s">
        <v>655</v>
      </c>
      <c r="D177" s="600" t="s">
        <v>240</v>
      </c>
      <c r="E177" s="625" t="s">
        <v>418</v>
      </c>
    </row>
    <row r="178" spans="1:5">
      <c r="A178" s="534"/>
      <c r="B178" s="565"/>
      <c r="C178" s="584"/>
      <c r="D178" s="600" t="s">
        <v>110</v>
      </c>
      <c r="E178" s="625" t="s">
        <v>497</v>
      </c>
    </row>
    <row r="179" spans="1:5">
      <c r="A179" s="534"/>
      <c r="B179" s="565"/>
      <c r="C179" s="584"/>
      <c r="D179" s="600" t="s">
        <v>103</v>
      </c>
      <c r="E179" s="625" t="s">
        <v>396</v>
      </c>
    </row>
    <row r="180" spans="1:5">
      <c r="A180" s="535"/>
      <c r="B180" s="566"/>
      <c r="C180" s="584"/>
      <c r="D180" s="600" t="s">
        <v>28</v>
      </c>
      <c r="E180" s="625" t="s">
        <v>263</v>
      </c>
    </row>
    <row r="181" spans="1:5">
      <c r="A181" s="537">
        <v>309</v>
      </c>
      <c r="B181" s="560" t="s">
        <v>346</v>
      </c>
      <c r="C181" s="584" t="s">
        <v>657</v>
      </c>
      <c r="D181" s="600" t="s">
        <v>240</v>
      </c>
      <c r="E181" s="625" t="s">
        <v>343</v>
      </c>
    </row>
    <row r="182" spans="1:5">
      <c r="A182" s="537"/>
      <c r="B182" s="560"/>
      <c r="C182" s="584"/>
      <c r="D182" s="600" t="s">
        <v>110</v>
      </c>
      <c r="E182" s="625" t="s">
        <v>498</v>
      </c>
    </row>
    <row r="183" spans="1:5">
      <c r="A183" s="537"/>
      <c r="B183" s="560"/>
      <c r="C183" s="584"/>
      <c r="D183" s="600" t="s">
        <v>103</v>
      </c>
      <c r="E183" s="625" t="s">
        <v>286</v>
      </c>
    </row>
    <row r="184" spans="1:5">
      <c r="A184" s="537"/>
      <c r="B184" s="560"/>
      <c r="C184" s="584"/>
      <c r="D184" s="600" t="s">
        <v>28</v>
      </c>
      <c r="E184" s="625" t="s">
        <v>499</v>
      </c>
    </row>
    <row r="185" spans="1:5">
      <c r="A185" s="537"/>
      <c r="B185" s="560"/>
      <c r="C185" s="584"/>
      <c r="D185" s="600" t="s">
        <v>385</v>
      </c>
      <c r="E185" s="625" t="s">
        <v>500</v>
      </c>
    </row>
    <row r="186" spans="1:5">
      <c r="A186" s="537"/>
      <c r="B186" s="560"/>
      <c r="C186" s="584"/>
      <c r="D186" s="600" t="s">
        <v>84</v>
      </c>
      <c r="E186" s="625" t="s">
        <v>503</v>
      </c>
    </row>
    <row r="187" spans="1:5">
      <c r="A187" s="537"/>
      <c r="B187" s="560"/>
      <c r="C187" s="584"/>
      <c r="D187" s="600" t="s">
        <v>384</v>
      </c>
      <c r="E187" s="625" t="s">
        <v>109</v>
      </c>
    </row>
    <row r="188" spans="1:5">
      <c r="A188" s="537"/>
      <c r="B188" s="560"/>
      <c r="C188" s="584"/>
      <c r="D188" s="600" t="s">
        <v>81</v>
      </c>
      <c r="E188" s="625" t="s">
        <v>79</v>
      </c>
    </row>
    <row r="189" spans="1:5">
      <c r="A189" s="537"/>
      <c r="B189" s="560"/>
      <c r="C189" s="584"/>
      <c r="D189" s="600" t="s">
        <v>235</v>
      </c>
      <c r="E189" s="625" t="s">
        <v>142</v>
      </c>
    </row>
    <row r="190" spans="1:5">
      <c r="A190" s="537"/>
      <c r="B190" s="560"/>
      <c r="C190" s="584"/>
      <c r="D190" s="600" t="s">
        <v>298</v>
      </c>
      <c r="E190" s="625" t="s">
        <v>263</v>
      </c>
    </row>
    <row r="191" spans="1:5">
      <c r="A191" s="536">
        <v>310</v>
      </c>
      <c r="B191" s="561" t="s">
        <v>15</v>
      </c>
      <c r="C191" s="584" t="s">
        <v>5</v>
      </c>
      <c r="D191" s="600" t="s">
        <v>240</v>
      </c>
      <c r="E191" s="625" t="s">
        <v>504</v>
      </c>
    </row>
    <row r="192" spans="1:5">
      <c r="A192" s="534"/>
      <c r="B192" s="565"/>
      <c r="C192" s="584"/>
      <c r="D192" s="600" t="s">
        <v>110</v>
      </c>
      <c r="E192" s="625" t="s">
        <v>374</v>
      </c>
    </row>
    <row r="193" spans="1:5">
      <c r="A193" s="534"/>
      <c r="B193" s="565"/>
      <c r="C193" s="584"/>
      <c r="D193" s="600" t="s">
        <v>103</v>
      </c>
      <c r="E193" s="625" t="s">
        <v>435</v>
      </c>
    </row>
    <row r="194" spans="1:5">
      <c r="A194" s="535"/>
      <c r="B194" s="566"/>
      <c r="C194" s="584"/>
      <c r="D194" s="600" t="s">
        <v>28</v>
      </c>
      <c r="E194" s="625" t="s">
        <v>505</v>
      </c>
    </row>
    <row r="195" spans="1:5">
      <c r="A195" s="537">
        <v>311</v>
      </c>
      <c r="B195" s="560" t="s">
        <v>348</v>
      </c>
      <c r="C195" s="584" t="s">
        <v>381</v>
      </c>
      <c r="D195" s="600" t="s">
        <v>240</v>
      </c>
      <c r="E195" s="625" t="s">
        <v>462</v>
      </c>
    </row>
    <row r="196" spans="1:5">
      <c r="A196" s="537"/>
      <c r="B196" s="560"/>
      <c r="C196" s="584"/>
      <c r="D196" s="600" t="s">
        <v>110</v>
      </c>
      <c r="E196" s="625" t="s">
        <v>234</v>
      </c>
    </row>
    <row r="197" spans="1:5">
      <c r="A197" s="537"/>
      <c r="B197" s="560"/>
      <c r="C197" s="584"/>
      <c r="D197" s="600" t="s">
        <v>103</v>
      </c>
      <c r="E197" s="625" t="s">
        <v>361</v>
      </c>
    </row>
    <row r="198" spans="1:5">
      <c r="A198" s="537"/>
      <c r="B198" s="560"/>
      <c r="C198" s="584"/>
      <c r="D198" s="600" t="s">
        <v>28</v>
      </c>
      <c r="E198" s="625" t="s">
        <v>507</v>
      </c>
    </row>
    <row r="199" spans="1:5">
      <c r="A199" s="537"/>
      <c r="B199" s="560"/>
      <c r="C199" s="584"/>
      <c r="D199" s="600" t="s">
        <v>385</v>
      </c>
      <c r="E199" s="625" t="s">
        <v>121</v>
      </c>
    </row>
    <row r="200" spans="1:5">
      <c r="A200" s="537">
        <v>312</v>
      </c>
      <c r="B200" s="560" t="s">
        <v>351</v>
      </c>
      <c r="C200" s="584" t="s">
        <v>204</v>
      </c>
      <c r="D200" s="600" t="s">
        <v>240</v>
      </c>
      <c r="E200" s="625" t="s">
        <v>427</v>
      </c>
    </row>
    <row r="201" spans="1:5">
      <c r="A201" s="537"/>
      <c r="B201" s="560"/>
      <c r="C201" s="584"/>
      <c r="D201" s="600" t="s">
        <v>110</v>
      </c>
      <c r="E201" s="625" t="s">
        <v>508</v>
      </c>
    </row>
    <row r="202" spans="1:5">
      <c r="A202" s="537"/>
      <c r="B202" s="560"/>
      <c r="C202" s="584"/>
      <c r="D202" s="600" t="s">
        <v>103</v>
      </c>
      <c r="E202" s="625" t="s">
        <v>484</v>
      </c>
    </row>
    <row r="203" spans="1:5">
      <c r="A203" s="537"/>
      <c r="B203" s="560"/>
      <c r="C203" s="584"/>
      <c r="D203" s="600" t="s">
        <v>28</v>
      </c>
      <c r="E203" s="625" t="s">
        <v>56</v>
      </c>
    </row>
    <row r="204" spans="1:5">
      <c r="A204" s="537"/>
      <c r="B204" s="560"/>
      <c r="C204" s="584"/>
      <c r="D204" s="600" t="s">
        <v>385</v>
      </c>
      <c r="E204" s="625" t="s">
        <v>510</v>
      </c>
    </row>
    <row r="205" spans="1:5">
      <c r="A205" s="537"/>
      <c r="B205" s="560"/>
      <c r="C205" s="584"/>
      <c r="D205" s="600" t="s">
        <v>84</v>
      </c>
      <c r="E205" s="625" t="s">
        <v>512</v>
      </c>
    </row>
    <row r="206" spans="1:5">
      <c r="A206" s="537"/>
      <c r="B206" s="560"/>
      <c r="C206" s="584"/>
      <c r="D206" s="600" t="s">
        <v>384</v>
      </c>
      <c r="E206" s="625" t="s">
        <v>482</v>
      </c>
    </row>
    <row r="207" spans="1:5">
      <c r="A207" s="537"/>
      <c r="B207" s="560"/>
      <c r="C207" s="584"/>
      <c r="D207" s="600" t="s">
        <v>81</v>
      </c>
      <c r="E207" s="625" t="s">
        <v>263</v>
      </c>
    </row>
    <row r="208" spans="1:5">
      <c r="A208" s="537">
        <v>313</v>
      </c>
      <c r="B208" s="560" t="s">
        <v>18</v>
      </c>
      <c r="C208" s="584" t="s">
        <v>659</v>
      </c>
      <c r="D208" s="600" t="s">
        <v>240</v>
      </c>
      <c r="E208" s="625" t="s">
        <v>303</v>
      </c>
    </row>
    <row r="209" spans="1:5">
      <c r="A209" s="537"/>
      <c r="B209" s="560"/>
      <c r="C209" s="584"/>
      <c r="D209" s="600" t="s">
        <v>110</v>
      </c>
      <c r="E209" s="625" t="s">
        <v>514</v>
      </c>
    </row>
    <row r="210" spans="1:5">
      <c r="A210" s="537"/>
      <c r="B210" s="560"/>
      <c r="C210" s="584"/>
      <c r="D210" s="600" t="s">
        <v>103</v>
      </c>
      <c r="E210" s="625" t="s">
        <v>156</v>
      </c>
    </row>
    <row r="211" spans="1:5">
      <c r="A211" s="537"/>
      <c r="B211" s="560"/>
      <c r="C211" s="584"/>
      <c r="D211" s="600" t="s">
        <v>28</v>
      </c>
      <c r="E211" s="625" t="s">
        <v>515</v>
      </c>
    </row>
    <row r="212" spans="1:5">
      <c r="A212" s="537"/>
      <c r="B212" s="560"/>
      <c r="C212" s="584"/>
      <c r="D212" s="600" t="s">
        <v>385</v>
      </c>
      <c r="E212" s="625" t="s">
        <v>161</v>
      </c>
    </row>
    <row r="213" spans="1:5">
      <c r="A213" s="537"/>
      <c r="B213" s="560"/>
      <c r="C213" s="584"/>
      <c r="D213" s="600" t="s">
        <v>84</v>
      </c>
      <c r="E213" s="625" t="s">
        <v>112</v>
      </c>
    </row>
    <row r="214" spans="1:5">
      <c r="A214" s="537"/>
      <c r="B214" s="560"/>
      <c r="C214" s="584"/>
      <c r="D214" s="600" t="s">
        <v>384</v>
      </c>
      <c r="E214" s="625" t="s">
        <v>263</v>
      </c>
    </row>
    <row r="215" spans="1:5">
      <c r="A215" s="537">
        <v>314</v>
      </c>
      <c r="B215" s="560" t="s">
        <v>114</v>
      </c>
      <c r="C215" s="584" t="s">
        <v>678</v>
      </c>
      <c r="D215" s="600" t="s">
        <v>240</v>
      </c>
      <c r="E215" s="625" t="s">
        <v>517</v>
      </c>
    </row>
    <row r="216" spans="1:5">
      <c r="A216" s="537"/>
      <c r="B216" s="560"/>
      <c r="C216" s="584"/>
      <c r="D216" s="600" t="s">
        <v>110</v>
      </c>
      <c r="E216" s="625" t="s">
        <v>227</v>
      </c>
    </row>
    <row r="217" spans="1:5">
      <c r="A217" s="537"/>
      <c r="B217" s="560"/>
      <c r="C217" s="584"/>
      <c r="D217" s="600" t="s">
        <v>103</v>
      </c>
      <c r="E217" s="625" t="s">
        <v>518</v>
      </c>
    </row>
    <row r="218" spans="1:5">
      <c r="A218" s="537"/>
      <c r="B218" s="560"/>
      <c r="C218" s="584"/>
      <c r="D218" s="600" t="s">
        <v>28</v>
      </c>
      <c r="E218" s="625" t="s">
        <v>388</v>
      </c>
    </row>
    <row r="219" spans="1:5">
      <c r="A219" s="537"/>
      <c r="B219" s="560"/>
      <c r="C219" s="584"/>
      <c r="D219" s="600" t="s">
        <v>385</v>
      </c>
      <c r="E219" s="625" t="s">
        <v>520</v>
      </c>
    </row>
    <row r="220" spans="1:5">
      <c r="A220" s="537"/>
      <c r="B220" s="560"/>
      <c r="C220" s="584"/>
      <c r="D220" s="600" t="s">
        <v>84</v>
      </c>
      <c r="E220" s="625" t="s">
        <v>263</v>
      </c>
    </row>
    <row r="221" spans="1:5">
      <c r="A221" s="536">
        <v>315</v>
      </c>
      <c r="B221" s="559" t="s">
        <v>263</v>
      </c>
      <c r="C221" s="584" t="s">
        <v>660</v>
      </c>
      <c r="D221" s="600" t="s">
        <v>240</v>
      </c>
      <c r="E221" s="625" t="s">
        <v>263</v>
      </c>
    </row>
    <row r="222" spans="1:5" ht="13.95">
      <c r="A222" s="539"/>
      <c r="B222" s="567"/>
      <c r="C222" s="586"/>
      <c r="D222" s="603" t="s">
        <v>110</v>
      </c>
      <c r="E222" s="628" t="s">
        <v>475</v>
      </c>
    </row>
    <row r="223" spans="1:5">
      <c r="A223" s="533">
        <v>401</v>
      </c>
      <c r="B223" s="568" t="s">
        <v>352</v>
      </c>
      <c r="C223" s="583" t="s">
        <v>661</v>
      </c>
      <c r="D223" s="604" t="s">
        <v>240</v>
      </c>
      <c r="E223" s="629" t="s">
        <v>522</v>
      </c>
    </row>
    <row r="224" spans="1:5">
      <c r="A224" s="534"/>
      <c r="B224" s="569"/>
      <c r="C224" s="584"/>
      <c r="D224" s="605" t="s">
        <v>110</v>
      </c>
      <c r="E224" s="630" t="s">
        <v>394</v>
      </c>
    </row>
    <row r="225" spans="1:5">
      <c r="A225" s="534"/>
      <c r="B225" s="569"/>
      <c r="C225" s="584"/>
      <c r="D225" s="605" t="s">
        <v>103</v>
      </c>
      <c r="E225" s="630" t="s">
        <v>526</v>
      </c>
    </row>
    <row r="226" spans="1:5">
      <c r="A226" s="534"/>
      <c r="B226" s="569"/>
      <c r="C226" s="584"/>
      <c r="D226" s="605" t="s">
        <v>28</v>
      </c>
      <c r="E226" s="630" t="s">
        <v>313</v>
      </c>
    </row>
    <row r="227" spans="1:5">
      <c r="A227" s="534"/>
      <c r="B227" s="569"/>
      <c r="C227" s="584"/>
      <c r="D227" s="605" t="s">
        <v>385</v>
      </c>
      <c r="E227" s="630" t="s">
        <v>528</v>
      </c>
    </row>
    <row r="228" spans="1:5">
      <c r="A228" s="534"/>
      <c r="B228" s="569"/>
      <c r="C228" s="584"/>
      <c r="D228" s="605" t="s">
        <v>84</v>
      </c>
      <c r="E228" s="630" t="s">
        <v>16</v>
      </c>
    </row>
    <row r="229" spans="1:5">
      <c r="A229" s="534"/>
      <c r="B229" s="569"/>
      <c r="C229" s="584"/>
      <c r="D229" s="605" t="s">
        <v>384</v>
      </c>
      <c r="E229" s="630" t="s">
        <v>529</v>
      </c>
    </row>
    <row r="230" spans="1:5">
      <c r="A230" s="534"/>
      <c r="B230" s="569"/>
      <c r="C230" s="584"/>
      <c r="D230" s="605" t="s">
        <v>81</v>
      </c>
      <c r="E230" s="630" t="s">
        <v>450</v>
      </c>
    </row>
    <row r="231" spans="1:5">
      <c r="A231" s="534"/>
      <c r="B231" s="569"/>
      <c r="C231" s="584"/>
      <c r="D231" s="605" t="s">
        <v>235</v>
      </c>
      <c r="E231" s="630" t="s">
        <v>531</v>
      </c>
    </row>
    <row r="232" spans="1:5">
      <c r="A232" s="534"/>
      <c r="B232" s="569"/>
      <c r="C232" s="584"/>
      <c r="D232" s="605" t="s">
        <v>298</v>
      </c>
      <c r="E232" s="630" t="s">
        <v>367</v>
      </c>
    </row>
    <row r="233" spans="1:5">
      <c r="A233" s="534"/>
      <c r="B233" s="569"/>
      <c r="C233" s="584"/>
      <c r="D233" s="605" t="s">
        <v>386</v>
      </c>
      <c r="E233" s="630" t="s">
        <v>47</v>
      </c>
    </row>
    <row r="234" spans="1:5">
      <c r="A234" s="534"/>
      <c r="B234" s="569"/>
      <c r="C234" s="584"/>
      <c r="D234" s="605" t="s">
        <v>153</v>
      </c>
      <c r="E234" s="630" t="s">
        <v>532</v>
      </c>
    </row>
    <row r="235" spans="1:5">
      <c r="A235" s="534"/>
      <c r="B235" s="569"/>
      <c r="C235" s="584"/>
      <c r="D235" s="605" t="s">
        <v>389</v>
      </c>
      <c r="E235" s="630" t="s">
        <v>477</v>
      </c>
    </row>
    <row r="236" spans="1:5">
      <c r="A236" s="534"/>
      <c r="B236" s="569"/>
      <c r="C236" s="584"/>
      <c r="D236" s="605" t="s">
        <v>390</v>
      </c>
      <c r="E236" s="630" t="s">
        <v>269</v>
      </c>
    </row>
    <row r="237" spans="1:5">
      <c r="A237" s="534"/>
      <c r="B237" s="569"/>
      <c r="C237" s="584"/>
      <c r="D237" s="605" t="s">
        <v>391</v>
      </c>
      <c r="E237" s="630" t="s">
        <v>12</v>
      </c>
    </row>
    <row r="238" spans="1:5">
      <c r="A238" s="534"/>
      <c r="B238" s="569"/>
      <c r="C238" s="584"/>
      <c r="D238" s="605" t="s">
        <v>182</v>
      </c>
      <c r="E238" s="630" t="s">
        <v>533</v>
      </c>
    </row>
    <row r="239" spans="1:5">
      <c r="A239" s="534"/>
      <c r="B239" s="569"/>
      <c r="C239" s="584"/>
      <c r="D239" s="605" t="s">
        <v>172</v>
      </c>
      <c r="E239" s="630" t="s">
        <v>535</v>
      </c>
    </row>
    <row r="240" spans="1:5">
      <c r="A240" s="535"/>
      <c r="B240" s="570"/>
      <c r="C240" s="584"/>
      <c r="D240" s="605" t="s">
        <v>392</v>
      </c>
      <c r="E240" s="630" t="s">
        <v>263</v>
      </c>
    </row>
    <row r="241" spans="1:5">
      <c r="A241" s="536">
        <v>402</v>
      </c>
      <c r="B241" s="571" t="s">
        <v>354</v>
      </c>
      <c r="C241" s="584" t="s">
        <v>148</v>
      </c>
      <c r="D241" s="605" t="s">
        <v>240</v>
      </c>
      <c r="E241" s="630" t="s">
        <v>83</v>
      </c>
    </row>
    <row r="242" spans="1:5">
      <c r="A242" s="534"/>
      <c r="B242" s="572"/>
      <c r="C242" s="584"/>
      <c r="D242" s="605" t="s">
        <v>110</v>
      </c>
      <c r="E242" s="630" t="s">
        <v>536</v>
      </c>
    </row>
    <row r="243" spans="1:5">
      <c r="A243" s="534"/>
      <c r="B243" s="572"/>
      <c r="C243" s="584"/>
      <c r="D243" s="605" t="s">
        <v>103</v>
      </c>
      <c r="E243" s="630" t="s">
        <v>125</v>
      </c>
    </row>
    <row r="244" spans="1:5">
      <c r="A244" s="535"/>
      <c r="B244" s="573"/>
      <c r="C244" s="584"/>
      <c r="D244" s="605" t="s">
        <v>28</v>
      </c>
      <c r="E244" s="630" t="s">
        <v>263</v>
      </c>
    </row>
    <row r="245" spans="1:5" ht="26.4">
      <c r="A245" s="536">
        <v>403</v>
      </c>
      <c r="B245" s="574" t="s">
        <v>260</v>
      </c>
      <c r="C245" s="584" t="s">
        <v>76</v>
      </c>
      <c r="D245" s="605" t="s">
        <v>240</v>
      </c>
      <c r="E245" s="630" t="s">
        <v>441</v>
      </c>
    </row>
    <row r="246" spans="1:5" ht="26.4">
      <c r="A246" s="534"/>
      <c r="B246" s="572"/>
      <c r="C246" s="584"/>
      <c r="D246" s="605" t="s">
        <v>110</v>
      </c>
      <c r="E246" s="630" t="s">
        <v>230</v>
      </c>
    </row>
    <row r="247" spans="1:5" ht="26.4">
      <c r="A247" s="534"/>
      <c r="B247" s="572"/>
      <c r="C247" s="584"/>
      <c r="D247" s="605" t="s">
        <v>103</v>
      </c>
      <c r="E247" s="630" t="s">
        <v>366</v>
      </c>
    </row>
    <row r="248" spans="1:5">
      <c r="A248" s="534"/>
      <c r="B248" s="572"/>
      <c r="C248" s="584"/>
      <c r="D248" s="605" t="s">
        <v>28</v>
      </c>
      <c r="E248" s="630" t="s">
        <v>679</v>
      </c>
    </row>
    <row r="249" spans="1:5">
      <c r="A249" s="534"/>
      <c r="B249" s="572"/>
      <c r="C249" s="584"/>
      <c r="D249" s="605" t="s">
        <v>385</v>
      </c>
      <c r="E249" s="630" t="s">
        <v>402</v>
      </c>
    </row>
    <row r="250" spans="1:5">
      <c r="A250" s="534"/>
      <c r="B250" s="572"/>
      <c r="C250" s="584"/>
      <c r="D250" s="605" t="s">
        <v>84</v>
      </c>
      <c r="E250" s="630" t="s">
        <v>263</v>
      </c>
    </row>
    <row r="251" spans="1:5">
      <c r="A251" s="536">
        <v>404</v>
      </c>
      <c r="B251" s="571" t="s">
        <v>73</v>
      </c>
      <c r="C251" s="584" t="s">
        <v>662</v>
      </c>
      <c r="D251" s="605" t="s">
        <v>240</v>
      </c>
      <c r="E251" s="630" t="s">
        <v>378</v>
      </c>
    </row>
    <row r="252" spans="1:5">
      <c r="A252" s="534"/>
      <c r="B252" s="572"/>
      <c r="C252" s="584"/>
      <c r="D252" s="605" t="s">
        <v>110</v>
      </c>
      <c r="E252" s="630" t="s">
        <v>305</v>
      </c>
    </row>
    <row r="253" spans="1:5">
      <c r="A253" s="534"/>
      <c r="B253" s="572"/>
      <c r="C253" s="584"/>
      <c r="D253" s="605" t="s">
        <v>103</v>
      </c>
      <c r="E253" s="630" t="s">
        <v>171</v>
      </c>
    </row>
    <row r="254" spans="1:5">
      <c r="A254" s="535"/>
      <c r="B254" s="573"/>
      <c r="C254" s="584"/>
      <c r="D254" s="605" t="s">
        <v>28</v>
      </c>
      <c r="E254" s="630" t="s">
        <v>263</v>
      </c>
    </row>
    <row r="255" spans="1:5">
      <c r="A255" s="536">
        <v>405</v>
      </c>
      <c r="B255" s="571" t="s">
        <v>169</v>
      </c>
      <c r="C255" s="584" t="s">
        <v>664</v>
      </c>
      <c r="D255" s="605" t="s">
        <v>240</v>
      </c>
      <c r="E255" s="630" t="s">
        <v>238</v>
      </c>
    </row>
    <row r="256" spans="1:5">
      <c r="A256" s="534"/>
      <c r="B256" s="572"/>
      <c r="C256" s="584"/>
      <c r="D256" s="605" t="s">
        <v>110</v>
      </c>
      <c r="E256" s="630" t="s">
        <v>370</v>
      </c>
    </row>
    <row r="257" spans="1:5">
      <c r="A257" s="534"/>
      <c r="B257" s="572"/>
      <c r="C257" s="584"/>
      <c r="D257" s="605" t="s">
        <v>103</v>
      </c>
      <c r="E257" s="630" t="s">
        <v>537</v>
      </c>
    </row>
    <row r="258" spans="1:5">
      <c r="A258" s="534"/>
      <c r="B258" s="572"/>
      <c r="C258" s="584"/>
      <c r="D258" s="605" t="s">
        <v>28</v>
      </c>
      <c r="E258" s="630" t="s">
        <v>538</v>
      </c>
    </row>
    <row r="259" spans="1:5">
      <c r="A259" s="534"/>
      <c r="B259" s="572"/>
      <c r="C259" s="584"/>
      <c r="D259" s="605" t="s">
        <v>385</v>
      </c>
      <c r="E259" s="630" t="s">
        <v>115</v>
      </c>
    </row>
    <row r="260" spans="1:5">
      <c r="A260" s="535"/>
      <c r="B260" s="573"/>
      <c r="C260" s="584"/>
      <c r="D260" s="605" t="s">
        <v>84</v>
      </c>
      <c r="E260" s="630" t="s">
        <v>263</v>
      </c>
    </row>
    <row r="261" spans="1:5">
      <c r="A261" s="537">
        <v>406</v>
      </c>
      <c r="B261" s="571" t="s">
        <v>356</v>
      </c>
      <c r="C261" s="584" t="s">
        <v>665</v>
      </c>
      <c r="D261" s="605" t="s">
        <v>240</v>
      </c>
      <c r="E261" s="630" t="s">
        <v>177</v>
      </c>
    </row>
    <row r="262" spans="1:5">
      <c r="A262" s="537"/>
      <c r="B262" s="572"/>
      <c r="C262" s="584"/>
      <c r="D262" s="605" t="s">
        <v>110</v>
      </c>
      <c r="E262" s="630" t="s">
        <v>541</v>
      </c>
    </row>
    <row r="263" spans="1:5" ht="26.4">
      <c r="A263" s="537"/>
      <c r="B263" s="572"/>
      <c r="C263" s="584"/>
      <c r="D263" s="605" t="s">
        <v>103</v>
      </c>
      <c r="E263" s="630" t="s">
        <v>525</v>
      </c>
    </row>
    <row r="264" spans="1:5">
      <c r="A264" s="537"/>
      <c r="B264" s="573"/>
      <c r="C264" s="584"/>
      <c r="D264" s="605" t="s">
        <v>28</v>
      </c>
      <c r="E264" s="630" t="s">
        <v>263</v>
      </c>
    </row>
    <row r="265" spans="1:5">
      <c r="A265" s="537">
        <v>407</v>
      </c>
      <c r="B265" s="562" t="s">
        <v>358</v>
      </c>
      <c r="C265" s="584" t="s">
        <v>296</v>
      </c>
      <c r="D265" s="605" t="s">
        <v>240</v>
      </c>
      <c r="E265" s="630" t="s">
        <v>244</v>
      </c>
    </row>
    <row r="266" spans="1:5">
      <c r="A266" s="537"/>
      <c r="B266" s="563"/>
      <c r="C266" s="584"/>
      <c r="D266" s="605" t="s">
        <v>110</v>
      </c>
      <c r="E266" s="630" t="s">
        <v>403</v>
      </c>
    </row>
    <row r="267" spans="1:5">
      <c r="A267" s="537"/>
      <c r="B267" s="563"/>
      <c r="C267" s="584"/>
      <c r="D267" s="605" t="s">
        <v>103</v>
      </c>
      <c r="E267" s="630" t="s">
        <v>495</v>
      </c>
    </row>
    <row r="268" spans="1:5">
      <c r="A268" s="537"/>
      <c r="B268" s="563"/>
      <c r="C268" s="584"/>
      <c r="D268" s="605" t="s">
        <v>28</v>
      </c>
      <c r="E268" s="630" t="s">
        <v>419</v>
      </c>
    </row>
    <row r="269" spans="1:5">
      <c r="A269" s="537"/>
      <c r="B269" s="564"/>
      <c r="C269" s="584"/>
      <c r="D269" s="605" t="s">
        <v>385</v>
      </c>
      <c r="E269" s="630" t="s">
        <v>263</v>
      </c>
    </row>
    <row r="270" spans="1:5" ht="26.4">
      <c r="A270" s="536">
        <v>408</v>
      </c>
      <c r="B270" s="571" t="s">
        <v>359</v>
      </c>
      <c r="C270" s="584" t="s">
        <v>201</v>
      </c>
      <c r="D270" s="605" t="s">
        <v>240</v>
      </c>
      <c r="E270" s="630" t="s">
        <v>473</v>
      </c>
    </row>
    <row r="271" spans="1:5">
      <c r="A271" s="534"/>
      <c r="B271" s="572"/>
      <c r="C271" s="584"/>
      <c r="D271" s="605" t="s">
        <v>110</v>
      </c>
      <c r="E271" s="630" t="s">
        <v>543</v>
      </c>
    </row>
    <row r="272" spans="1:5">
      <c r="A272" s="534"/>
      <c r="B272" s="572"/>
      <c r="C272" s="584"/>
      <c r="D272" s="605" t="s">
        <v>103</v>
      </c>
      <c r="E272" s="630" t="s">
        <v>60</v>
      </c>
    </row>
    <row r="273" spans="1:5">
      <c r="A273" s="535"/>
      <c r="B273" s="573"/>
      <c r="C273" s="584"/>
      <c r="D273" s="605" t="s">
        <v>28</v>
      </c>
      <c r="E273" s="630" t="s">
        <v>263</v>
      </c>
    </row>
    <row r="274" spans="1:5">
      <c r="A274" s="537">
        <v>409</v>
      </c>
      <c r="B274" s="571" t="s">
        <v>360</v>
      </c>
      <c r="C274" s="584" t="s">
        <v>667</v>
      </c>
      <c r="D274" s="605" t="s">
        <v>240</v>
      </c>
      <c r="E274" s="630" t="s">
        <v>544</v>
      </c>
    </row>
    <row r="275" spans="1:5" ht="26.4">
      <c r="A275" s="537"/>
      <c r="B275" s="569"/>
      <c r="C275" s="584"/>
      <c r="D275" s="605" t="s">
        <v>110</v>
      </c>
      <c r="E275" s="630" t="s">
        <v>190</v>
      </c>
    </row>
    <row r="276" spans="1:5">
      <c r="A276" s="537"/>
      <c r="B276" s="569"/>
      <c r="C276" s="584"/>
      <c r="D276" s="605" t="s">
        <v>103</v>
      </c>
      <c r="E276" s="630" t="s">
        <v>546</v>
      </c>
    </row>
    <row r="277" spans="1:5">
      <c r="A277" s="537"/>
      <c r="B277" s="569"/>
      <c r="C277" s="584"/>
      <c r="D277" s="605" t="s">
        <v>28</v>
      </c>
      <c r="E277" s="631" t="s">
        <v>548</v>
      </c>
    </row>
    <row r="278" spans="1:5">
      <c r="A278" s="537"/>
      <c r="B278" s="569"/>
      <c r="C278" s="584"/>
      <c r="D278" s="605" t="s">
        <v>385</v>
      </c>
      <c r="E278" s="630" t="s">
        <v>550</v>
      </c>
    </row>
    <row r="279" spans="1:5">
      <c r="A279" s="537"/>
      <c r="B279" s="570"/>
      <c r="C279" s="584"/>
      <c r="D279" s="605" t="s">
        <v>84</v>
      </c>
      <c r="E279" s="630" t="s">
        <v>263</v>
      </c>
    </row>
    <row r="280" spans="1:5">
      <c r="A280" s="537">
        <v>410</v>
      </c>
      <c r="B280" s="562" t="s">
        <v>212</v>
      </c>
      <c r="C280" s="584" t="s">
        <v>208</v>
      </c>
      <c r="D280" s="605" t="s">
        <v>240</v>
      </c>
      <c r="E280" s="630" t="s">
        <v>551</v>
      </c>
    </row>
    <row r="281" spans="1:5">
      <c r="A281" s="537"/>
      <c r="B281" s="563"/>
      <c r="C281" s="584"/>
      <c r="D281" s="605" t="s">
        <v>110</v>
      </c>
      <c r="E281" s="630" t="s">
        <v>262</v>
      </c>
    </row>
    <row r="282" spans="1:5">
      <c r="A282" s="537"/>
      <c r="B282" s="563"/>
      <c r="C282" s="584"/>
      <c r="D282" s="605" t="s">
        <v>103</v>
      </c>
      <c r="E282" s="630" t="s">
        <v>506</v>
      </c>
    </row>
    <row r="283" spans="1:5">
      <c r="A283" s="537"/>
      <c r="B283" s="563"/>
      <c r="C283" s="584"/>
      <c r="D283" s="605" t="s">
        <v>28</v>
      </c>
      <c r="E283" s="630" t="s">
        <v>433</v>
      </c>
    </row>
    <row r="284" spans="1:5">
      <c r="A284" s="537"/>
      <c r="B284" s="563"/>
      <c r="C284" s="584"/>
      <c r="D284" s="605" t="s">
        <v>385</v>
      </c>
      <c r="E284" s="630" t="s">
        <v>552</v>
      </c>
    </row>
    <row r="285" spans="1:5">
      <c r="A285" s="537"/>
      <c r="B285" s="563"/>
      <c r="C285" s="584"/>
      <c r="D285" s="605" t="s">
        <v>84</v>
      </c>
      <c r="E285" s="630" t="s">
        <v>553</v>
      </c>
    </row>
    <row r="286" spans="1:5">
      <c r="A286" s="537"/>
      <c r="B286" s="563"/>
      <c r="C286" s="584"/>
      <c r="D286" s="605" t="s">
        <v>384</v>
      </c>
      <c r="E286" s="630" t="s">
        <v>128</v>
      </c>
    </row>
    <row r="287" spans="1:5">
      <c r="A287" s="537"/>
      <c r="B287" s="563"/>
      <c r="C287" s="584"/>
      <c r="D287" s="605" t="s">
        <v>81</v>
      </c>
      <c r="E287" s="630" t="s">
        <v>555</v>
      </c>
    </row>
    <row r="288" spans="1:5">
      <c r="A288" s="537"/>
      <c r="B288" s="564"/>
      <c r="C288" s="584"/>
      <c r="D288" s="605" t="s">
        <v>235</v>
      </c>
      <c r="E288" s="630" t="s">
        <v>263</v>
      </c>
    </row>
    <row r="289" spans="1:5">
      <c r="A289" s="536">
        <v>411</v>
      </c>
      <c r="B289" s="561" t="s">
        <v>214</v>
      </c>
      <c r="C289" s="584" t="s">
        <v>668</v>
      </c>
      <c r="D289" s="605" t="s">
        <v>240</v>
      </c>
      <c r="E289" s="630" t="s">
        <v>556</v>
      </c>
    </row>
    <row r="290" spans="1:5">
      <c r="A290" s="534"/>
      <c r="B290" s="565"/>
      <c r="C290" s="584"/>
      <c r="D290" s="605" t="s">
        <v>110</v>
      </c>
      <c r="E290" s="630" t="s">
        <v>200</v>
      </c>
    </row>
    <row r="291" spans="1:5">
      <c r="A291" s="534"/>
      <c r="B291" s="565"/>
      <c r="C291" s="584"/>
      <c r="D291" s="605" t="s">
        <v>103</v>
      </c>
      <c r="E291" s="630" t="s">
        <v>257</v>
      </c>
    </row>
    <row r="292" spans="1:5">
      <c r="A292" s="534"/>
      <c r="B292" s="565"/>
      <c r="C292" s="584"/>
      <c r="D292" s="605" t="s">
        <v>28</v>
      </c>
      <c r="E292" s="630" t="s">
        <v>187</v>
      </c>
    </row>
    <row r="293" spans="1:5" ht="39.6">
      <c r="A293" s="534"/>
      <c r="B293" s="565"/>
      <c r="C293" s="584"/>
      <c r="D293" s="605" t="s">
        <v>385</v>
      </c>
      <c r="E293" s="630" t="s">
        <v>181</v>
      </c>
    </row>
    <row r="294" spans="1:5">
      <c r="A294" s="534"/>
      <c r="B294" s="565"/>
      <c r="C294" s="584"/>
      <c r="D294" s="605" t="s">
        <v>84</v>
      </c>
      <c r="E294" s="630" t="s">
        <v>70</v>
      </c>
    </row>
    <row r="295" spans="1:5">
      <c r="A295" s="534"/>
      <c r="B295" s="565"/>
      <c r="C295" s="584"/>
      <c r="D295" s="605" t="s">
        <v>384</v>
      </c>
      <c r="E295" s="630" t="s">
        <v>559</v>
      </c>
    </row>
    <row r="296" spans="1:5">
      <c r="A296" s="535"/>
      <c r="B296" s="566"/>
      <c r="C296" s="584"/>
      <c r="D296" s="605" t="s">
        <v>81</v>
      </c>
      <c r="E296" s="630" t="s">
        <v>263</v>
      </c>
    </row>
    <row r="297" spans="1:5" ht="26.4">
      <c r="A297" s="536">
        <v>412</v>
      </c>
      <c r="B297" s="561" t="s">
        <v>362</v>
      </c>
      <c r="C297" s="584" t="s">
        <v>671</v>
      </c>
      <c r="D297" s="605" t="s">
        <v>240</v>
      </c>
      <c r="E297" s="630" t="s">
        <v>139</v>
      </c>
    </row>
    <row r="298" spans="1:5">
      <c r="A298" s="534"/>
      <c r="B298" s="565"/>
      <c r="C298" s="584"/>
      <c r="D298" s="605" t="s">
        <v>110</v>
      </c>
      <c r="E298" s="630" t="s">
        <v>268</v>
      </c>
    </row>
    <row r="299" spans="1:5">
      <c r="A299" s="534"/>
      <c r="B299" s="565"/>
      <c r="C299" s="584"/>
      <c r="D299" s="605" t="s">
        <v>103</v>
      </c>
      <c r="E299" s="630" t="s">
        <v>562</v>
      </c>
    </row>
    <row r="300" spans="1:5">
      <c r="A300" s="534"/>
      <c r="B300" s="565"/>
      <c r="C300" s="584"/>
      <c r="D300" s="605" t="s">
        <v>28</v>
      </c>
      <c r="E300" s="630" t="s">
        <v>563</v>
      </c>
    </row>
    <row r="301" spans="1:5">
      <c r="A301" s="534"/>
      <c r="B301" s="565"/>
      <c r="C301" s="584"/>
      <c r="D301" s="605" t="s">
        <v>385</v>
      </c>
      <c r="E301" s="630" t="s">
        <v>516</v>
      </c>
    </row>
    <row r="302" spans="1:5">
      <c r="A302" s="534"/>
      <c r="B302" s="565"/>
      <c r="C302" s="584"/>
      <c r="D302" s="605" t="s">
        <v>84</v>
      </c>
      <c r="E302" s="630" t="s">
        <v>263</v>
      </c>
    </row>
    <row r="303" spans="1:5">
      <c r="A303" s="536">
        <v>413</v>
      </c>
      <c r="B303" s="561" t="s">
        <v>263</v>
      </c>
      <c r="C303" s="587" t="s">
        <v>225</v>
      </c>
      <c r="D303" s="605" t="s">
        <v>240</v>
      </c>
      <c r="E303" s="630" t="s">
        <v>565</v>
      </c>
    </row>
    <row r="304" spans="1:5">
      <c r="A304" s="534"/>
      <c r="B304" s="565"/>
      <c r="C304" s="588"/>
      <c r="D304" s="605" t="s">
        <v>110</v>
      </c>
      <c r="E304" s="630" t="s">
        <v>539</v>
      </c>
    </row>
    <row r="305" spans="1:5">
      <c r="A305" s="534"/>
      <c r="B305" s="565"/>
      <c r="C305" s="588"/>
      <c r="D305" s="606" t="s">
        <v>103</v>
      </c>
      <c r="E305" s="630" t="s">
        <v>566</v>
      </c>
    </row>
    <row r="306" spans="1:5">
      <c r="A306" s="534"/>
      <c r="B306" s="565"/>
      <c r="C306" s="588"/>
      <c r="D306" s="605" t="s">
        <v>28</v>
      </c>
      <c r="E306" s="630" t="s">
        <v>122</v>
      </c>
    </row>
    <row r="307" spans="1:5">
      <c r="A307" s="534"/>
      <c r="B307" s="565"/>
      <c r="C307" s="588"/>
      <c r="D307" s="605" t="s">
        <v>385</v>
      </c>
      <c r="E307" s="630" t="s">
        <v>250</v>
      </c>
    </row>
    <row r="308" spans="1:5">
      <c r="A308" s="534"/>
      <c r="B308" s="565"/>
      <c r="C308" s="588"/>
      <c r="D308" s="605" t="s">
        <v>84</v>
      </c>
      <c r="E308" s="630" t="s">
        <v>567</v>
      </c>
    </row>
    <row r="309" spans="1:5">
      <c r="A309" s="534"/>
      <c r="B309" s="565"/>
      <c r="C309" s="588"/>
      <c r="D309" s="605" t="s">
        <v>384</v>
      </c>
      <c r="E309" s="630" t="s">
        <v>332</v>
      </c>
    </row>
    <row r="310" spans="1:5">
      <c r="A310" s="534"/>
      <c r="B310" s="565"/>
      <c r="C310" s="588"/>
      <c r="D310" s="605" t="s">
        <v>81</v>
      </c>
      <c r="E310" s="630" t="s">
        <v>480</v>
      </c>
    </row>
    <row r="311" spans="1:5">
      <c r="A311" s="534"/>
      <c r="B311" s="565"/>
      <c r="C311" s="588"/>
      <c r="D311" s="605" t="s">
        <v>235</v>
      </c>
      <c r="E311" s="630" t="s">
        <v>569</v>
      </c>
    </row>
    <row r="312" spans="1:5" ht="26.4">
      <c r="A312" s="534"/>
      <c r="B312" s="565"/>
      <c r="C312" s="588"/>
      <c r="D312" s="605" t="s">
        <v>298</v>
      </c>
      <c r="E312" s="630" t="s">
        <v>570</v>
      </c>
    </row>
    <row r="313" spans="1:5">
      <c r="A313" s="534"/>
      <c r="B313" s="565"/>
      <c r="C313" s="588"/>
      <c r="D313" s="605" t="s">
        <v>386</v>
      </c>
      <c r="E313" s="630" t="s">
        <v>117</v>
      </c>
    </row>
    <row r="314" spans="1:5">
      <c r="A314" s="534"/>
      <c r="B314" s="565"/>
      <c r="C314" s="588"/>
      <c r="D314" s="605" t="s">
        <v>153</v>
      </c>
      <c r="E314" s="632" t="s">
        <v>345</v>
      </c>
    </row>
    <row r="315" spans="1:5" ht="26.4">
      <c r="A315" s="534"/>
      <c r="B315" s="565"/>
      <c r="C315" s="588"/>
      <c r="D315" s="607" t="s">
        <v>389</v>
      </c>
      <c r="E315" s="632" t="s">
        <v>438</v>
      </c>
    </row>
    <row r="316" spans="1:5">
      <c r="A316" s="534"/>
      <c r="B316" s="565"/>
      <c r="C316" s="588"/>
      <c r="D316" s="607" t="s">
        <v>390</v>
      </c>
      <c r="E316" s="632" t="s">
        <v>572</v>
      </c>
    </row>
    <row r="317" spans="1:5" ht="13.95">
      <c r="A317" s="539"/>
      <c r="B317" s="575"/>
      <c r="C317" s="589"/>
      <c r="D317" s="608" t="s">
        <v>391</v>
      </c>
      <c r="E317" s="633" t="s">
        <v>263</v>
      </c>
    </row>
    <row r="318" spans="1:5" ht="13.95">
      <c r="A318" s="540"/>
      <c r="B318" s="576"/>
      <c r="C318" s="576"/>
      <c r="D318" s="576">
        <v>999</v>
      </c>
      <c r="E318" s="634"/>
    </row>
  </sheetData>
  <sheetProtection password="F279" sheet="1" objects="1" scenarios="1"/>
  <mergeCells count="155">
    <mergeCell ref="A3:B3"/>
    <mergeCell ref="D3:E3"/>
    <mergeCell ref="A12:A16"/>
    <mergeCell ref="B12:B16"/>
    <mergeCell ref="C12:C16"/>
    <mergeCell ref="A19:A24"/>
    <mergeCell ref="B19:B24"/>
    <mergeCell ref="C19:C24"/>
    <mergeCell ref="A27:A31"/>
    <mergeCell ref="B27:B31"/>
    <mergeCell ref="C27:C31"/>
    <mergeCell ref="A32:A35"/>
    <mergeCell ref="B32:B35"/>
    <mergeCell ref="C32:C35"/>
    <mergeCell ref="A36:A37"/>
    <mergeCell ref="C36:C37"/>
    <mergeCell ref="D36:D37"/>
    <mergeCell ref="E36:E37"/>
    <mergeCell ref="A38:A41"/>
    <mergeCell ref="B38:B41"/>
    <mergeCell ref="C38:C41"/>
    <mergeCell ref="A43:A47"/>
    <mergeCell ref="B43:B47"/>
    <mergeCell ref="C43:C47"/>
    <mergeCell ref="A51:A56"/>
    <mergeCell ref="B51:B56"/>
    <mergeCell ref="C51:C56"/>
    <mergeCell ref="A57:A61"/>
    <mergeCell ref="B57:B61"/>
    <mergeCell ref="C57:C61"/>
    <mergeCell ref="A62:A64"/>
    <mergeCell ref="B62:B64"/>
    <mergeCell ref="C62:C64"/>
    <mergeCell ref="A73:A78"/>
    <mergeCell ref="B73:B78"/>
    <mergeCell ref="C73:C78"/>
    <mergeCell ref="A80:A81"/>
    <mergeCell ref="B80:B81"/>
    <mergeCell ref="C80:C81"/>
    <mergeCell ref="D80:D81"/>
    <mergeCell ref="E80:E81"/>
    <mergeCell ref="A82:A85"/>
    <mergeCell ref="B82:B85"/>
    <mergeCell ref="C82:C85"/>
    <mergeCell ref="A87:A91"/>
    <mergeCell ref="B87:B91"/>
    <mergeCell ref="C87:C91"/>
    <mergeCell ref="A92:A93"/>
    <mergeCell ref="B92:B93"/>
    <mergeCell ref="C92:C93"/>
    <mergeCell ref="A95:A98"/>
    <mergeCell ref="B95:B98"/>
    <mergeCell ref="C95:C98"/>
    <mergeCell ref="A107:A112"/>
    <mergeCell ref="B107:B112"/>
    <mergeCell ref="C107:C112"/>
    <mergeCell ref="A113:A116"/>
    <mergeCell ref="B113:B116"/>
    <mergeCell ref="C113:C116"/>
    <mergeCell ref="A117:A122"/>
    <mergeCell ref="B117:B122"/>
    <mergeCell ref="C117:C122"/>
    <mergeCell ref="A137:A142"/>
    <mergeCell ref="B137:B142"/>
    <mergeCell ref="C137:C142"/>
    <mergeCell ref="A160:A162"/>
    <mergeCell ref="B160:B162"/>
    <mergeCell ref="C160:C162"/>
    <mergeCell ref="A163:A167"/>
    <mergeCell ref="B163:B167"/>
    <mergeCell ref="C163:C167"/>
    <mergeCell ref="A177:A180"/>
    <mergeCell ref="B177:B180"/>
    <mergeCell ref="C177:C180"/>
    <mergeCell ref="A191:A194"/>
    <mergeCell ref="B191:B194"/>
    <mergeCell ref="C191:C194"/>
    <mergeCell ref="A195:A199"/>
    <mergeCell ref="B195:B199"/>
    <mergeCell ref="C195:C199"/>
    <mergeCell ref="A215:A220"/>
    <mergeCell ref="B215:B220"/>
    <mergeCell ref="C215:C220"/>
    <mergeCell ref="A221:A222"/>
    <mergeCell ref="B221:B222"/>
    <mergeCell ref="C221:C222"/>
    <mergeCell ref="A241:A244"/>
    <mergeCell ref="B241:B244"/>
    <mergeCell ref="C241:C244"/>
    <mergeCell ref="A245:A250"/>
    <mergeCell ref="B245:B250"/>
    <mergeCell ref="C245:C250"/>
    <mergeCell ref="A251:A254"/>
    <mergeCell ref="B251:B254"/>
    <mergeCell ref="C251:C254"/>
    <mergeCell ref="A255:A260"/>
    <mergeCell ref="B255:B260"/>
    <mergeCell ref="C255:C260"/>
    <mergeCell ref="A261:A264"/>
    <mergeCell ref="B261:B264"/>
    <mergeCell ref="C261:C264"/>
    <mergeCell ref="A265:A269"/>
    <mergeCell ref="B265:B269"/>
    <mergeCell ref="C265:C269"/>
    <mergeCell ref="A270:A273"/>
    <mergeCell ref="B270:B273"/>
    <mergeCell ref="C270:C273"/>
    <mergeCell ref="A274:A279"/>
    <mergeCell ref="B274:B279"/>
    <mergeCell ref="C274:C279"/>
    <mergeCell ref="A297:A302"/>
    <mergeCell ref="B297:B302"/>
    <mergeCell ref="C297:C302"/>
    <mergeCell ref="A5:A11"/>
    <mergeCell ref="B5:B11"/>
    <mergeCell ref="C5:C11"/>
    <mergeCell ref="A65:A71"/>
    <mergeCell ref="B65:B71"/>
    <mergeCell ref="C65:C71"/>
    <mergeCell ref="A99:A106"/>
    <mergeCell ref="B99:B106"/>
    <mergeCell ref="C99:C106"/>
    <mergeCell ref="A123:A136"/>
    <mergeCell ref="B123:B136"/>
    <mergeCell ref="C123:C136"/>
    <mergeCell ref="A143:A152"/>
    <mergeCell ref="B143:B152"/>
    <mergeCell ref="C143:C152"/>
    <mergeCell ref="A153:A159"/>
    <mergeCell ref="B153:B159"/>
    <mergeCell ref="C153:C159"/>
    <mergeCell ref="A168:A176"/>
    <mergeCell ref="B168:B176"/>
    <mergeCell ref="C168:C176"/>
    <mergeCell ref="A181:A190"/>
    <mergeCell ref="B181:B190"/>
    <mergeCell ref="C181:C190"/>
    <mergeCell ref="A200:A207"/>
    <mergeCell ref="B200:B207"/>
    <mergeCell ref="C200:C207"/>
    <mergeCell ref="A208:A214"/>
    <mergeCell ref="B208:B214"/>
    <mergeCell ref="C208:C214"/>
    <mergeCell ref="A223:A240"/>
    <mergeCell ref="B223:B240"/>
    <mergeCell ref="C223:C240"/>
    <mergeCell ref="A280:A288"/>
    <mergeCell ref="B280:B288"/>
    <mergeCell ref="C280:C288"/>
    <mergeCell ref="A289:A296"/>
    <mergeCell ref="B289:B296"/>
    <mergeCell ref="C289:C296"/>
    <mergeCell ref="A303:A317"/>
    <mergeCell ref="B303:B317"/>
    <mergeCell ref="C303:C317"/>
  </mergeCells>
  <phoneticPr fontId="3"/>
  <pageMargins left="0.66929133858267709" right="0.19685039370078738" top="0.98425196850393704" bottom="0.98425196850393704" header="0.51181102362204722" footer="0.51181102362204722"/>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様式6（業者カード）</vt:lpstr>
      <vt:lpstr>様式6の2（決算等）</vt:lpstr>
      <vt:lpstr>様式7（履行実績）</vt:lpstr>
      <vt:lpstr>様式8（役員名簿）</vt:lpstr>
      <vt:lpstr>取り込み用（入力不要）</vt:lpstr>
      <vt:lpstr>小分類表</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業者カード</dc:title>
  <dc:subject>コンサル</dc:subject>
  <dcterms:created xsi:type="dcterms:W3CDTF">2006-09-16T00:00:00Z</dcterms:created>
  <dcterms:modified xsi:type="dcterms:W3CDTF">2025-10-17T05:40:27Z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2025-10-17T05:40:27Z</vt:filetime>
  </property>
</Properties>
</file>