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bookViews>
    <workbookView xWindow="120" yWindow="90" windowWidth="21420" windowHeight="9675"/>
  </bookViews>
  <sheets>
    <sheet name="9-1（工事）" sheetId="1" r:id="rId1"/>
    <sheet name="9-2（工事）" sheetId="2" r:id="rId2"/>
    <sheet name="様式4（役員名簿）" sheetId="3" r:id="rId3"/>
    <sheet name="取り込み用(入力不要）" sheetId="4" r:id="rId4"/>
  </sheets>
  <externalReferences>
    <externalReference r:id="rId5"/>
  </externalReferences>
  <definedNames>
    <definedName name="大分類コード_01">'9-1（工事）'!$E$21</definedName>
    <definedName name="大分類コード_02">'9-1（工事）'!$E$22</definedName>
    <definedName name="大分類コード_03">'9-1（工事）'!$E$23</definedName>
    <definedName name="大分類種目02">'9-1（工事）'!$H$22</definedName>
    <definedName name="大分類コード01">'9-1（工事）'!$C$18</definedName>
    <definedName name="【大分類コード】">[1]コード表!$A$3:$B$95</definedName>
    <definedName name="大分類種目01">'9-1（工事）'!$H$21</definedName>
    <definedName name="大分類種目03">'9-1（工事）'!$H$23</definedName>
    <definedName name="_xlnm.Print_Area" localSheetId="0">'9-1（工事）'!$A$1:$BF$37</definedName>
    <definedName name="_xlnm.Print_Area" localSheetId="1">'9-2（工事）'!$A$1:$L$36</definedName>
    <definedName name="_xlnm.Print_Area" localSheetId="2">'様式4（役員名簿）'!$A$1:$K$30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<sst xmlns="http://schemas.openxmlformats.org/spreadsheetml/2006/main" xmlns:r="http://schemas.openxmlformats.org/officeDocument/2006/relationships" count="313" uniqueCount="313">
  <si>
    <t>商号又は名称</t>
    <rPh sb="0" eb="2">
      <t>ショウゴウ</t>
    </rPh>
    <rPh sb="2" eb="3">
      <t>マタ</t>
    </rPh>
    <rPh sb="4" eb="6">
      <t>メイショウ</t>
    </rPh>
    <phoneticPr fontId="3"/>
  </si>
  <si>
    <t>希望順位3（客観値）</t>
    <rPh sb="6" eb="8">
      <t>キャッカン</t>
    </rPh>
    <rPh sb="8" eb="9">
      <t>チ</t>
    </rPh>
    <phoneticPr fontId="3"/>
  </si>
  <si>
    <t>受付番号</t>
  </si>
  <si>
    <t>年</t>
    <rPh sb="0" eb="1">
      <t>ネン</t>
    </rPh>
    <phoneticPr fontId="3"/>
  </si>
  <si>
    <t>営業年数</t>
    <rPh sb="0" eb="2">
      <t>エイギョウ</t>
    </rPh>
    <rPh sb="2" eb="4">
      <t>ネンスウ</t>
    </rPh>
    <phoneticPr fontId="3"/>
  </si>
  <si>
    <t>職員数</t>
    <rPh sb="0" eb="3">
      <t>ショクインスウ</t>
    </rPh>
    <phoneticPr fontId="3"/>
  </si>
  <si>
    <t>契約金額12</t>
    <rPh sb="0" eb="4">
      <t>ケイヤク</t>
    </rPh>
    <phoneticPr fontId="3"/>
  </si>
  <si>
    <t>コード</t>
  </si>
  <si>
    <t>（市区町村）</t>
    <rPh sb="1" eb="3">
      <t>シク</t>
    </rPh>
    <rPh sb="3" eb="5">
      <t>チョウソン</t>
    </rPh>
    <phoneticPr fontId="3"/>
  </si>
  <si>
    <t>支店名</t>
    <rPh sb="0" eb="3">
      <t>シテンメイ</t>
    </rPh>
    <phoneticPr fontId="3"/>
  </si>
  <si>
    <t>希望順位2（許可区分）</t>
  </si>
  <si>
    <t>その他職員</t>
    <rPh sb="2" eb="3">
      <t>タ</t>
    </rPh>
    <rPh sb="3" eb="5">
      <t>ショクイン</t>
    </rPh>
    <phoneticPr fontId="3"/>
  </si>
  <si>
    <t>契約金額17</t>
    <rPh sb="0" eb="4">
      <t>ケイヤク</t>
    </rPh>
    <phoneticPr fontId="3"/>
  </si>
  <si>
    <t>令和</t>
    <rPh sb="0" eb="1">
      <t>レイ</t>
    </rPh>
    <rPh sb="1" eb="2">
      <t>ワ</t>
    </rPh>
    <phoneticPr fontId="3"/>
  </si>
  <si>
    <t>月</t>
    <rPh sb="0" eb="1">
      <t>ガツ</t>
    </rPh>
    <phoneticPr fontId="3"/>
  </si>
  <si>
    <t>日</t>
    <rPh sb="0" eb="1">
      <t>ニチ</t>
    </rPh>
    <phoneticPr fontId="3"/>
  </si>
  <si>
    <t>〒</t>
  </si>
  <si>
    <t>-</t>
  </si>
  <si>
    <t>希望順位1（技術職員数1級）</t>
  </si>
  <si>
    <t>　課税　　　・</t>
    <rPh sb="1" eb="3">
      <t>カゼイ</t>
    </rPh>
    <phoneticPr fontId="3"/>
  </si>
  <si>
    <t>会社等全体</t>
    <rPh sb="0" eb="2">
      <t>カイシャ</t>
    </rPh>
    <rPh sb="2" eb="3">
      <t>トウ</t>
    </rPh>
    <rPh sb="3" eb="5">
      <t>ゼンタイ</t>
    </rPh>
    <phoneticPr fontId="3"/>
  </si>
  <si>
    <t>（都道府県）</t>
    <rPh sb="1" eb="5">
      <t>トドウフケン</t>
    </rPh>
    <phoneticPr fontId="3"/>
  </si>
  <si>
    <t>中小企業　 ・</t>
    <rPh sb="0" eb="2">
      <t>チュウショウ</t>
    </rPh>
    <rPh sb="2" eb="4">
      <t>キギョウ</t>
    </rPh>
    <phoneticPr fontId="3"/>
  </si>
  <si>
    <t>1級</t>
    <rPh sb="1" eb="2">
      <t>キュウ</t>
    </rPh>
    <phoneticPr fontId="3"/>
  </si>
  <si>
    <t>（  番　地  ）</t>
    <rPh sb="3" eb="4">
      <t>バン</t>
    </rPh>
    <rPh sb="5" eb="6">
      <t>チ</t>
    </rPh>
    <phoneticPr fontId="3"/>
  </si>
  <si>
    <t>（  方　書  ）</t>
    <rPh sb="3" eb="4">
      <t>カタ</t>
    </rPh>
    <rPh sb="5" eb="6">
      <t>ガキ</t>
    </rPh>
    <phoneticPr fontId="3"/>
  </si>
  <si>
    <t>官公需適格組合証明書の有無</t>
  </si>
  <si>
    <t>　　　　　　．　　　．　　変更</t>
    <rPh sb="13" eb="15">
      <t>ヘンコウ</t>
    </rPh>
    <phoneticPr fontId="3"/>
  </si>
  <si>
    <t>E-mail</t>
  </si>
  <si>
    <t>（物品役務）</t>
  </si>
  <si>
    <t>法　人　番　号</t>
    <rPh sb="0" eb="1">
      <t>ホウ</t>
    </rPh>
    <rPh sb="2" eb="3">
      <t>ヒト</t>
    </rPh>
    <rPh sb="4" eb="5">
      <t>バン</t>
    </rPh>
    <rPh sb="6" eb="7">
      <t>ゴウ</t>
    </rPh>
    <phoneticPr fontId="3"/>
  </si>
  <si>
    <t>FAX番号</t>
    <rPh sb="3" eb="5">
      <t>バンゴウ</t>
    </rPh>
    <phoneticPr fontId="3"/>
  </si>
  <si>
    <t>許可区分</t>
    <rPh sb="0" eb="2">
      <t>キョカ</t>
    </rPh>
    <rPh sb="2" eb="4">
      <t>クブン</t>
    </rPh>
    <phoneticPr fontId="3"/>
  </si>
  <si>
    <t>丁目</t>
  </si>
  <si>
    <t>本市と契約
する事業所
所　在　地</t>
    <rPh sb="0" eb="1">
      <t>ホン</t>
    </rPh>
    <rPh sb="1" eb="2">
      <t>シ</t>
    </rPh>
    <rPh sb="3" eb="5">
      <t>ケイヤク</t>
    </rPh>
    <rPh sb="8" eb="11">
      <t>ジギョウショ</t>
    </rPh>
    <rPh sb="12" eb="13">
      <t>ショ</t>
    </rPh>
    <rPh sb="14" eb="15">
      <t>ザイ</t>
    </rPh>
    <rPh sb="16" eb="17">
      <t>チ</t>
    </rPh>
    <phoneticPr fontId="3"/>
  </si>
  <si>
    <r>
      <t xml:space="preserve">本店所在地
</t>
    </r>
    <r>
      <rPr>
        <sz val="9"/>
        <color theme="1"/>
        <rFont val="ＭＳ Ｐゴシック"/>
      </rPr>
      <t>※上記事業所が</t>
    </r>
    <r>
      <rPr>
        <u/>
        <sz val="9"/>
        <color theme="1"/>
        <rFont val="ＭＳ Ｐゴシック"/>
      </rPr>
      <t>本店以外の場合</t>
    </r>
    <r>
      <rPr>
        <sz val="9"/>
        <color theme="1"/>
        <rFont val="ＭＳ Ｐゴシック"/>
      </rPr>
      <t>は記入すること</t>
    </r>
    <rPh sb="0" eb="2">
      <t>ホンテン</t>
    </rPh>
    <rPh sb="2" eb="5">
      <t>ショザイチ</t>
    </rPh>
    <rPh sb="8" eb="10">
      <t>ジョウキ</t>
    </rPh>
    <rPh sb="10" eb="12">
      <t>ジギョウ</t>
    </rPh>
    <rPh sb="12" eb="13">
      <t>ショ</t>
    </rPh>
    <rPh sb="14" eb="16">
      <t>ホンテン</t>
    </rPh>
    <rPh sb="16" eb="18">
      <t>イガイ</t>
    </rPh>
    <rPh sb="19" eb="21">
      <t>バアイ</t>
    </rPh>
    <rPh sb="22" eb="24">
      <t>キニュウ</t>
    </rPh>
    <phoneticPr fontId="3"/>
  </si>
  <si>
    <t>希望順位</t>
    <rPh sb="0" eb="2">
      <t>キボウ</t>
    </rPh>
    <rPh sb="2" eb="4">
      <t>ジュンイ</t>
    </rPh>
    <phoneticPr fontId="3"/>
  </si>
  <si>
    <t>大分類</t>
    <rPh sb="0" eb="2">
      <t>ダイブン</t>
    </rPh>
    <rPh sb="2" eb="3">
      <t>ルイ</t>
    </rPh>
    <phoneticPr fontId="3"/>
  </si>
  <si>
    <t>種目</t>
    <rPh sb="0" eb="2">
      <t>シュモク</t>
    </rPh>
    <phoneticPr fontId="3"/>
  </si>
  <si>
    <t>□</t>
  </si>
  <si>
    <t>その他の支店（営業所）数</t>
    <rPh sb="2" eb="3">
      <t>タ</t>
    </rPh>
    <rPh sb="4" eb="6">
      <t>シテン</t>
    </rPh>
    <rPh sb="7" eb="10">
      <t>エイギョウショ</t>
    </rPh>
    <rPh sb="11" eb="12">
      <t>スウ</t>
    </rPh>
    <phoneticPr fontId="3"/>
  </si>
  <si>
    <t>平均工事実績高（千円）</t>
    <rPh sb="0" eb="2">
      <t>ヘイキン</t>
    </rPh>
    <rPh sb="2" eb="4">
      <t>コウジ</t>
    </rPh>
    <rPh sb="4" eb="6">
      <t>ジッセキ</t>
    </rPh>
    <rPh sb="6" eb="7">
      <t>ダカ</t>
    </rPh>
    <rPh sb="8" eb="9">
      <t>セン</t>
    </rPh>
    <rPh sb="9" eb="10">
      <t>エン</t>
    </rPh>
    <phoneticPr fontId="3"/>
  </si>
  <si>
    <t>発注者12</t>
    <rPh sb="0" eb="3">
      <t>ハッチュウシャ</t>
    </rPh>
    <phoneticPr fontId="3"/>
  </si>
  <si>
    <t>発注者4</t>
    <rPh sb="0" eb="3">
      <t>ハッチュウシャ</t>
    </rPh>
    <phoneticPr fontId="3"/>
  </si>
  <si>
    <t>千円</t>
    <rPh sb="0" eb="2">
      <t>センエン</t>
    </rPh>
    <phoneticPr fontId="3"/>
  </si>
  <si>
    <t>フリガナ</t>
  </si>
  <si>
    <t>春日市（建設工事）</t>
    <rPh sb="0" eb="3">
      <t>カスガシ</t>
    </rPh>
    <rPh sb="4" eb="6">
      <t>ケンセツ</t>
    </rPh>
    <rPh sb="6" eb="8">
      <t>コウジ</t>
    </rPh>
    <phoneticPr fontId="3"/>
  </si>
  <si>
    <t>会社名等</t>
    <rPh sb="0" eb="3">
      <t>カイシャメイ</t>
    </rPh>
    <rPh sb="3" eb="4">
      <t>トウ</t>
    </rPh>
    <phoneticPr fontId="3"/>
  </si>
  <si>
    <t>受注実績11</t>
    <rPh sb="0" eb="4">
      <t>ジュチ</t>
    </rPh>
    <phoneticPr fontId="3"/>
  </si>
  <si>
    <t>電話番号</t>
    <rPh sb="0" eb="2">
      <t>デンワ</t>
    </rPh>
    <rPh sb="2" eb="4">
      <t>バンゴウ</t>
    </rPh>
    <phoneticPr fontId="3"/>
  </si>
  <si>
    <t>資格名
(例) 代表者・代表取締役
・支店長など</t>
    <rPh sb="0" eb="2">
      <t>シカク</t>
    </rPh>
    <rPh sb="2" eb="3">
      <t>メイ</t>
    </rPh>
    <rPh sb="5" eb="6">
      <t>レイ</t>
    </rPh>
    <rPh sb="8" eb="11">
      <t>ダイヒョウシャ</t>
    </rPh>
    <rPh sb="12" eb="14">
      <t>ダイヒョウ</t>
    </rPh>
    <rPh sb="14" eb="17">
      <t>トリシマリヤク</t>
    </rPh>
    <rPh sb="19" eb="22">
      <t>シテンチョウ</t>
    </rPh>
    <phoneticPr fontId="3"/>
  </si>
  <si>
    <t>代表者又は
代理人氏名</t>
    <rPh sb="0" eb="3">
      <t>ダイヒョウシャ</t>
    </rPh>
    <rPh sb="3" eb="4">
      <t>マタ</t>
    </rPh>
    <rPh sb="6" eb="9">
      <t>ダイリニン</t>
    </rPh>
    <rPh sb="9" eb="11">
      <t>シメイ</t>
    </rPh>
    <phoneticPr fontId="3"/>
  </si>
  <si>
    <t>育児</t>
    <rPh sb="0" eb="2">
      <t>イクジ</t>
    </rPh>
    <phoneticPr fontId="3"/>
  </si>
  <si>
    <t>その他職員数</t>
  </si>
  <si>
    <t>受注実績22</t>
    <rPh sb="0" eb="4">
      <t>ジュチ</t>
    </rPh>
    <phoneticPr fontId="3"/>
  </si>
  <si>
    <t>Ｆ</t>
  </si>
  <si>
    <t>代表者氏名</t>
    <rPh sb="0" eb="3">
      <t>ダイヒョウシャ</t>
    </rPh>
    <rPh sb="3" eb="5">
      <t>シメイ</t>
    </rPh>
    <phoneticPr fontId="3"/>
  </si>
  <si>
    <t>技術関係職員</t>
    <rPh sb="0" eb="2">
      <t>ギジュツ</t>
    </rPh>
    <rPh sb="2" eb="4">
      <t>カンケイ</t>
    </rPh>
    <rPh sb="4" eb="6">
      <t>ショクイン</t>
    </rPh>
    <phoneticPr fontId="3"/>
  </si>
  <si>
    <t>特定</t>
    <rPh sb="0" eb="2">
      <t>トクテイ</t>
    </rPh>
    <phoneticPr fontId="3"/>
  </si>
  <si>
    <t>合計</t>
    <rPh sb="0" eb="2">
      <t>ゴウケイ</t>
    </rPh>
    <phoneticPr fontId="3"/>
  </si>
  <si>
    <t>自己資本額</t>
    <rPh sb="0" eb="2">
      <t>ジコ</t>
    </rPh>
    <rPh sb="2" eb="4">
      <t>シホン</t>
    </rPh>
    <rPh sb="4" eb="5">
      <t>ガク</t>
    </rPh>
    <phoneticPr fontId="3"/>
  </si>
  <si>
    <t>受注実績5</t>
    <rPh sb="0" eb="4">
      <t>ジュチ</t>
    </rPh>
    <phoneticPr fontId="3"/>
  </si>
  <si>
    <t>機械器具設置工事</t>
    <rPh sb="0" eb="2">
      <t>キカイ</t>
    </rPh>
    <rPh sb="2" eb="4">
      <t>キグ</t>
    </rPh>
    <rPh sb="4" eb="6">
      <t>セッチ</t>
    </rPh>
    <rPh sb="6" eb="8">
      <t>コウジ</t>
    </rPh>
    <phoneticPr fontId="3"/>
  </si>
  <si>
    <t>T</t>
  </si>
  <si>
    <t>希望順位3（技術職員数その他）</t>
  </si>
  <si>
    <t>許可を受けた建設工事の種類（支店契約のみ略号で記入）</t>
    <rPh sb="0" eb="2">
      <t>キョカ</t>
    </rPh>
    <rPh sb="3" eb="4">
      <t>ウ</t>
    </rPh>
    <rPh sb="6" eb="8">
      <t>ケンセツ</t>
    </rPh>
    <rPh sb="8" eb="10">
      <t>コウジ</t>
    </rPh>
    <rPh sb="11" eb="13">
      <t>シュルイ</t>
    </rPh>
    <rPh sb="14" eb="16">
      <t>シテン</t>
    </rPh>
    <rPh sb="16" eb="18">
      <t>ケイヤク</t>
    </rPh>
    <rPh sb="20" eb="22">
      <t>リャクゴウ</t>
    </rPh>
    <rPh sb="23" eb="25">
      <t>キニュウ</t>
    </rPh>
    <phoneticPr fontId="3"/>
  </si>
  <si>
    <t>ヶ所　</t>
    <rPh sb="1" eb="2">
      <t>ショ</t>
    </rPh>
    <phoneticPr fontId="3"/>
  </si>
  <si>
    <t>受注実績12</t>
    <rPh sb="0" eb="4">
      <t>ジュチ</t>
    </rPh>
    <phoneticPr fontId="3"/>
  </si>
  <si>
    <t>一般</t>
    <rPh sb="0" eb="2">
      <t>イッパン</t>
    </rPh>
    <phoneticPr fontId="3"/>
  </si>
  <si>
    <t>代表者資格氏名　　　　　　　　　　　　　　</t>
  </si>
  <si>
    <t>官公庁と契約した実績</t>
    <rPh sb="0" eb="3">
      <t>カンコウチョウ</t>
    </rPh>
    <rPh sb="4" eb="6">
      <t>ケイヤク</t>
    </rPh>
    <rPh sb="8" eb="10">
      <t>ジッセキ</t>
    </rPh>
    <phoneticPr fontId="3"/>
  </si>
  <si>
    <t>消費税及び地方消費税課税区分</t>
    <rPh sb="0" eb="3">
      <t>ショウヒゼイ</t>
    </rPh>
    <rPh sb="3" eb="4">
      <t>オヨ</t>
    </rPh>
    <rPh sb="5" eb="7">
      <t>チホウ</t>
    </rPh>
    <rPh sb="7" eb="10">
      <t>ショウヒゼイ</t>
    </rPh>
    <rPh sb="10" eb="12">
      <t>カゼイ</t>
    </rPh>
    <rPh sb="12" eb="14">
      <t>クブン</t>
    </rPh>
    <phoneticPr fontId="3"/>
  </si>
  <si>
    <t>企業区分</t>
    <rPh sb="0" eb="2">
      <t>キギョウ</t>
    </rPh>
    <rPh sb="2" eb="4">
      <t>クブン</t>
    </rPh>
    <phoneticPr fontId="3"/>
  </si>
  <si>
    <t>契約金額23</t>
    <rPh sb="0" eb="4">
      <t>ケイヤク</t>
    </rPh>
    <phoneticPr fontId="3"/>
  </si>
  <si>
    <t>受注実績16</t>
    <rPh sb="0" eb="4">
      <t>ジュチ</t>
    </rPh>
    <phoneticPr fontId="3"/>
  </si>
  <si>
    <t>会社名（本店）</t>
  </si>
  <si>
    <t>大企業</t>
    <rPh sb="0" eb="3">
      <t>ダイキギョウ</t>
    </rPh>
    <phoneticPr fontId="3"/>
  </si>
  <si>
    <t>複数登録</t>
  </si>
  <si>
    <t>経審審査基準日</t>
    <rPh sb="0" eb="2">
      <t>ケイシン</t>
    </rPh>
    <rPh sb="2" eb="3">
      <t>シン</t>
    </rPh>
    <rPh sb="3" eb="4">
      <t>サ</t>
    </rPh>
    <rPh sb="4" eb="5">
      <t>モトイ</t>
    </rPh>
    <rPh sb="5" eb="6">
      <t>ジュン</t>
    </rPh>
    <rPh sb="6" eb="7">
      <t>ビ</t>
    </rPh>
    <phoneticPr fontId="3"/>
  </si>
  <si>
    <t>内装仕上工事</t>
    <rPh sb="0" eb="2">
      <t>ナイソウ</t>
    </rPh>
    <rPh sb="2" eb="4">
      <t>シアゲ</t>
    </rPh>
    <rPh sb="4" eb="6">
      <t>コウジ</t>
    </rPh>
    <phoneticPr fontId="3"/>
  </si>
  <si>
    <t>番地</t>
  </si>
  <si>
    <t>希望順位1（小分類コード70）</t>
  </si>
  <si>
    <t>春日市記入欄</t>
    <rPh sb="0" eb="3">
      <t>カスガシ</t>
    </rPh>
    <rPh sb="3" eb="6">
      <t>キニュ</t>
    </rPh>
    <phoneticPr fontId="3"/>
  </si>
  <si>
    <t>契約金額11</t>
    <rPh sb="0" eb="4">
      <t>ケイヤク</t>
    </rPh>
    <phoneticPr fontId="3"/>
  </si>
  <si>
    <t>希望順位2（小分類コード10）</t>
  </si>
  <si>
    <t>塗装工事</t>
    <rPh sb="0" eb="2">
      <t>トソウ</t>
    </rPh>
    <rPh sb="2" eb="4">
      <t>コウジ</t>
    </rPh>
    <phoneticPr fontId="3"/>
  </si>
  <si>
    <t>小分類</t>
    <rPh sb="0" eb="3">
      <t>ショウブンルイ</t>
    </rPh>
    <phoneticPr fontId="3"/>
  </si>
  <si>
    <t>発注者8</t>
    <rPh sb="0" eb="3">
      <t>ハッチュウシャ</t>
    </rPh>
    <phoneticPr fontId="3"/>
  </si>
  <si>
    <t>Ｓ</t>
  </si>
  <si>
    <t>希望順位2（小分類コード60）</t>
  </si>
  <si>
    <t>協力</t>
    <rPh sb="0" eb="2">
      <t>キョウリョク</t>
    </rPh>
    <phoneticPr fontId="3"/>
  </si>
  <si>
    <t>受注実績14</t>
    <rPh sb="0" eb="4">
      <t>ジュチ</t>
    </rPh>
    <phoneticPr fontId="3"/>
  </si>
  <si>
    <t>発注者16</t>
    <rPh sb="0" eb="3">
      <t>ハッチュウシャ</t>
    </rPh>
    <phoneticPr fontId="3"/>
  </si>
  <si>
    <t>土木工事</t>
    <rPh sb="0" eb="2">
      <t>ドボク</t>
    </rPh>
    <rPh sb="2" eb="4">
      <t>コウジ</t>
    </rPh>
    <phoneticPr fontId="3"/>
  </si>
  <si>
    <t>加点（地域貢献活動等）</t>
    <rPh sb="0" eb="2">
      <t>カテン</t>
    </rPh>
    <rPh sb="3" eb="5">
      <t>チイキ</t>
    </rPh>
    <rPh sb="5" eb="7">
      <t>コウケン</t>
    </rPh>
    <rPh sb="7" eb="9">
      <t>カツドウ</t>
    </rPh>
    <rPh sb="9" eb="10">
      <t>トウ</t>
    </rPh>
    <phoneticPr fontId="3"/>
  </si>
  <si>
    <t>建築工事</t>
    <rPh sb="0" eb="2">
      <t>ケンチク</t>
    </rPh>
    <rPh sb="2" eb="4">
      <t>コウジ</t>
    </rPh>
    <phoneticPr fontId="3"/>
  </si>
  <si>
    <t>受注実績24</t>
    <rPh sb="0" eb="4">
      <t>ジュチ</t>
    </rPh>
    <phoneticPr fontId="3"/>
  </si>
  <si>
    <t>大工工事</t>
    <rPh sb="0" eb="2">
      <t>ダイク</t>
    </rPh>
    <rPh sb="2" eb="4">
      <t>コウジ</t>
    </rPh>
    <phoneticPr fontId="3"/>
  </si>
  <si>
    <t>左官工事</t>
    <rPh sb="0" eb="2">
      <t>サカン</t>
    </rPh>
    <rPh sb="2" eb="4">
      <t>コウジ</t>
    </rPh>
    <phoneticPr fontId="3"/>
  </si>
  <si>
    <t>　有　　　　・</t>
    <rPh sb="1" eb="2">
      <t>アリ</t>
    </rPh>
    <phoneticPr fontId="3"/>
  </si>
  <si>
    <t>鳶・土工・コンクリート工事</t>
    <rPh sb="0" eb="1">
      <t>トビ</t>
    </rPh>
    <rPh sb="2" eb="3">
      <t>ド</t>
    </rPh>
    <rPh sb="3" eb="4">
      <t>コウ</t>
    </rPh>
    <rPh sb="11" eb="13">
      <t>コウジ</t>
    </rPh>
    <phoneticPr fontId="3"/>
  </si>
  <si>
    <t>石工事</t>
    <rPh sb="0" eb="1">
      <t>イシ</t>
    </rPh>
    <rPh sb="1" eb="3">
      <t>コウジ</t>
    </rPh>
    <phoneticPr fontId="3"/>
  </si>
  <si>
    <t>契約金額4</t>
    <rPh sb="0" eb="4">
      <t>ケイヤク</t>
    </rPh>
    <phoneticPr fontId="3"/>
  </si>
  <si>
    <t>屋根工事</t>
    <rPh sb="0" eb="2">
      <t>ヤネ</t>
    </rPh>
    <rPh sb="2" eb="4">
      <t>コウジ</t>
    </rPh>
    <phoneticPr fontId="3"/>
  </si>
  <si>
    <t>受注実績20</t>
    <rPh sb="0" eb="4">
      <t>ジュチ</t>
    </rPh>
    <phoneticPr fontId="3"/>
  </si>
  <si>
    <t>電気工事</t>
    <rPh sb="0" eb="2">
      <t>デンキ</t>
    </rPh>
    <rPh sb="2" eb="4">
      <t>コウジ</t>
    </rPh>
    <phoneticPr fontId="3"/>
  </si>
  <si>
    <r>
      <t xml:space="preserve">資格名
</t>
    </r>
    <r>
      <rPr>
        <sz val="5"/>
        <color theme="1"/>
        <rFont val="ＭＳ Ｐゴシック"/>
      </rPr>
      <t>(例) 代表者・代表取締役など</t>
    </r>
    <rPh sb="0" eb="2">
      <t>シカク</t>
    </rPh>
    <rPh sb="2" eb="3">
      <t>メイ</t>
    </rPh>
    <rPh sb="5" eb="6">
      <t>レイ</t>
    </rPh>
    <rPh sb="8" eb="11">
      <t>ダイヒョウシャ</t>
    </rPh>
    <rPh sb="12" eb="14">
      <t>ダイヒョウ</t>
    </rPh>
    <rPh sb="14" eb="17">
      <t>トリシマリヤク</t>
    </rPh>
    <phoneticPr fontId="3"/>
  </si>
  <si>
    <t>管工事</t>
    <rPh sb="0" eb="3">
      <t>カンコウジ</t>
    </rPh>
    <phoneticPr fontId="3"/>
  </si>
  <si>
    <t>タイル・れんが・ブロック工事</t>
    <rPh sb="12" eb="14">
      <t>コウジ</t>
    </rPh>
    <phoneticPr fontId="3"/>
  </si>
  <si>
    <t>鋼構造物工事</t>
    <rPh sb="0" eb="1">
      <t>コウ</t>
    </rPh>
    <rPh sb="1" eb="4">
      <t>コウゾウブツ</t>
    </rPh>
    <rPh sb="4" eb="6">
      <t>コウジ</t>
    </rPh>
    <phoneticPr fontId="3"/>
  </si>
  <si>
    <t>希望順位3（小分類コード40）</t>
  </si>
  <si>
    <t>令和６・７年度業者カード（建設工事）</t>
    <rPh sb="13" eb="15">
      <t>ケンセツ</t>
    </rPh>
    <phoneticPr fontId="3"/>
  </si>
  <si>
    <t>鉄筋工事</t>
    <rPh sb="0" eb="2">
      <t>テッキン</t>
    </rPh>
    <rPh sb="2" eb="4">
      <t>コウジ</t>
    </rPh>
    <phoneticPr fontId="3"/>
  </si>
  <si>
    <t>受注実績10</t>
    <rPh sb="0" eb="4">
      <t>ジュチ</t>
    </rPh>
    <phoneticPr fontId="3"/>
  </si>
  <si>
    <t>舗装工事</t>
    <rPh sb="0" eb="2">
      <t>ホソウ</t>
    </rPh>
    <rPh sb="2" eb="4">
      <t>コウジ</t>
    </rPh>
    <phoneticPr fontId="3"/>
  </si>
  <si>
    <t>会社名等</t>
    <rPh sb="0" eb="1">
      <t>カイ</t>
    </rPh>
    <rPh sb="1" eb="2">
      <t>シャ</t>
    </rPh>
    <rPh sb="2" eb="3">
      <t>メイ</t>
    </rPh>
    <rPh sb="3" eb="4">
      <t>トウ</t>
    </rPh>
    <phoneticPr fontId="3"/>
  </si>
  <si>
    <t>☑非該当</t>
  </si>
  <si>
    <t>しゅんせつ工事</t>
    <rPh sb="5" eb="7">
      <t>コウジ</t>
    </rPh>
    <phoneticPr fontId="3"/>
  </si>
  <si>
    <t>発注者1</t>
    <rPh sb="0" eb="3">
      <t>ハッチュウシャ</t>
    </rPh>
    <phoneticPr fontId="3"/>
  </si>
  <si>
    <t>総合評定値
（P）</t>
  </si>
  <si>
    <t>鈑金工事</t>
    <rPh sb="0" eb="2">
      <t>バンキン</t>
    </rPh>
    <rPh sb="2" eb="4">
      <t>コウジ</t>
    </rPh>
    <phoneticPr fontId="3"/>
  </si>
  <si>
    <t>契約金額20</t>
    <rPh sb="0" eb="4">
      <t>ケイヤク</t>
    </rPh>
    <phoneticPr fontId="3"/>
  </si>
  <si>
    <t>ガラス工事</t>
    <rPh sb="3" eb="5">
      <t>コウジ</t>
    </rPh>
    <phoneticPr fontId="3"/>
  </si>
  <si>
    <t>受注実績25</t>
    <rPh sb="0" eb="4">
      <t>ジュチ</t>
    </rPh>
    <phoneticPr fontId="3"/>
  </si>
  <si>
    <t>希望順位2（総合評定値）</t>
  </si>
  <si>
    <t>防水工事</t>
    <rPh sb="0" eb="2">
      <t>ボウスイ</t>
    </rPh>
    <rPh sb="2" eb="4">
      <t>コウジ</t>
    </rPh>
    <phoneticPr fontId="3"/>
  </si>
  <si>
    <t>熱絶縁工事</t>
    <rPh sb="0" eb="1">
      <t>ネツ</t>
    </rPh>
    <rPh sb="1" eb="3">
      <t>ゼツエン</t>
    </rPh>
    <rPh sb="3" eb="5">
      <t>コウジ</t>
    </rPh>
    <phoneticPr fontId="3"/>
  </si>
  <si>
    <t>小分類コード</t>
  </si>
  <si>
    <t>電気通信工事</t>
    <rPh sb="0" eb="2">
      <t>デンキ</t>
    </rPh>
    <rPh sb="2" eb="4">
      <t>ツウシン</t>
    </rPh>
    <rPh sb="4" eb="6">
      <t>コウジ</t>
    </rPh>
    <phoneticPr fontId="3"/>
  </si>
  <si>
    <t>造園工事</t>
    <rPh sb="0" eb="2">
      <t>ゾウエン</t>
    </rPh>
    <rPh sb="2" eb="4">
      <t>コウジ</t>
    </rPh>
    <phoneticPr fontId="3"/>
  </si>
  <si>
    <t>希望順位3（小分類コード60）</t>
  </si>
  <si>
    <t>さく井工事</t>
    <rPh sb="2" eb="3">
      <t>イ</t>
    </rPh>
    <rPh sb="3" eb="5">
      <t>コウジ</t>
    </rPh>
    <phoneticPr fontId="3"/>
  </si>
  <si>
    <t>建具工事</t>
    <rPh sb="0" eb="2">
      <t>タテグ</t>
    </rPh>
    <rPh sb="2" eb="4">
      <t>コウジ</t>
    </rPh>
    <phoneticPr fontId="3"/>
  </si>
  <si>
    <t>水道施設工事</t>
    <rPh sb="0" eb="2">
      <t>スイドウ</t>
    </rPh>
    <rPh sb="2" eb="4">
      <t>シセツ</t>
    </rPh>
    <rPh sb="4" eb="6">
      <t>コウジ</t>
    </rPh>
    <phoneticPr fontId="3"/>
  </si>
  <si>
    <t>消防施設工事</t>
    <rPh sb="0" eb="2">
      <t>ショウボウ</t>
    </rPh>
    <rPh sb="2" eb="4">
      <t>シセツ</t>
    </rPh>
    <rPh sb="4" eb="6">
      <t>コウジ</t>
    </rPh>
    <phoneticPr fontId="3"/>
  </si>
  <si>
    <t>会社名（フリガナ）（本店）</t>
  </si>
  <si>
    <t>清掃施設工事</t>
    <rPh sb="0" eb="2">
      <t>セイソウ</t>
    </rPh>
    <rPh sb="2" eb="4">
      <t>シセツ</t>
    </rPh>
    <rPh sb="4" eb="6">
      <t>コウジ</t>
    </rPh>
    <phoneticPr fontId="3"/>
  </si>
  <si>
    <t>受注実績3</t>
    <rPh sb="0" eb="4">
      <t>ジュチ</t>
    </rPh>
    <phoneticPr fontId="3"/>
  </si>
  <si>
    <t>解体工事</t>
    <rPh sb="0" eb="2">
      <t>カイタイ</t>
    </rPh>
    <rPh sb="2" eb="4">
      <t>コウジ</t>
    </rPh>
    <phoneticPr fontId="3"/>
  </si>
  <si>
    <t>　非課税</t>
    <rPh sb="1" eb="4">
      <t>ヒカゼイ</t>
    </rPh>
    <phoneticPr fontId="3"/>
  </si>
  <si>
    <t>　無</t>
    <rPh sb="1" eb="2">
      <t>ナシ</t>
    </rPh>
    <phoneticPr fontId="3"/>
  </si>
  <si>
    <t>（  町丁目  ）</t>
    <rPh sb="3" eb="4">
      <t>マチ</t>
    </rPh>
    <rPh sb="4" eb="5">
      <t>チョウ</t>
    </rPh>
    <rPh sb="5" eb="6">
      <t>メ</t>
    </rPh>
    <phoneticPr fontId="3"/>
  </si>
  <si>
    <t>（実印 ）</t>
  </si>
  <si>
    <t>受付番号</t>
    <rPh sb="0" eb="2">
      <t>ウケツケ</t>
    </rPh>
    <rPh sb="2" eb="4">
      <t>バンゴウ</t>
    </rPh>
    <phoneticPr fontId="3"/>
  </si>
  <si>
    <t>発注者</t>
    <rPh sb="0" eb="3">
      <t>ハッチュウシャ</t>
    </rPh>
    <phoneticPr fontId="3"/>
  </si>
  <si>
    <t>春日市
記入欄</t>
    <rPh sb="0" eb="2">
      <t>カスガ</t>
    </rPh>
    <rPh sb="2" eb="3">
      <t>シ</t>
    </rPh>
    <rPh sb="4" eb="6">
      <t>キニュウ</t>
    </rPh>
    <rPh sb="6" eb="7">
      <t>ラン</t>
    </rPh>
    <phoneticPr fontId="3"/>
  </si>
  <si>
    <t>業　者　コ　ー　ド</t>
    <rPh sb="0" eb="1">
      <t>ギョウ</t>
    </rPh>
    <rPh sb="2" eb="3">
      <t>シャ</t>
    </rPh>
    <phoneticPr fontId="3"/>
  </si>
  <si>
    <t>技術職員数</t>
  </si>
  <si>
    <t>希望順位1（許可区分）</t>
  </si>
  <si>
    <t>資格名</t>
    <rPh sb="0" eb="3">
      <t>シカク</t>
    </rPh>
    <phoneticPr fontId="3"/>
  </si>
  <si>
    <t>その他</t>
  </si>
  <si>
    <t>2級</t>
    <rPh sb="1" eb="2">
      <t>キュウ</t>
    </rPh>
    <phoneticPr fontId="3"/>
  </si>
  <si>
    <t>様式4</t>
  </si>
  <si>
    <t>使　用　印　鑑　　※必ず押印してください</t>
    <rPh sb="0" eb="1">
      <t>シ</t>
    </rPh>
    <rPh sb="2" eb="3">
      <t>ヨウ</t>
    </rPh>
    <rPh sb="4" eb="5">
      <t>イン</t>
    </rPh>
    <rPh sb="6" eb="7">
      <t>カガミ</t>
    </rPh>
    <rPh sb="10" eb="11">
      <t>カナラ</t>
    </rPh>
    <rPh sb="12" eb="14">
      <t>オウイン</t>
    </rPh>
    <phoneticPr fontId="3"/>
  </si>
  <si>
    <t>地域貢献活動評価</t>
  </si>
  <si>
    <t>希望順位3（総合値）</t>
    <rPh sb="6" eb="8">
      <t>ソウゴウ</t>
    </rPh>
    <phoneticPr fontId="3"/>
  </si>
  <si>
    <t>受注実績15</t>
    <rPh sb="0" eb="4">
      <t>ジュチ</t>
    </rPh>
    <phoneticPr fontId="3"/>
  </si>
  <si>
    <t>協力雇用主</t>
    <rPh sb="0" eb="2">
      <t>キョウリョク</t>
    </rPh>
    <rPh sb="2" eb="5">
      <t>コヨウヌシ</t>
    </rPh>
    <phoneticPr fontId="3"/>
  </si>
  <si>
    <t>障害者雇用</t>
    <rPh sb="0" eb="3">
      <t>ショウガイシャ</t>
    </rPh>
    <rPh sb="3" eb="5">
      <t>コヨウ</t>
    </rPh>
    <phoneticPr fontId="3"/>
  </si>
  <si>
    <t>希望順位3（小分類コード10）</t>
  </si>
  <si>
    <t>育児休業制度</t>
    <rPh sb="0" eb="2">
      <t>イクジ</t>
    </rPh>
    <rPh sb="2" eb="4">
      <t>キュウギョウ</t>
    </rPh>
    <rPh sb="4" eb="6">
      <t>セイド</t>
    </rPh>
    <phoneticPr fontId="3"/>
  </si>
  <si>
    <t>FAX番号</t>
  </si>
  <si>
    <t>事業年度</t>
    <rPh sb="0" eb="2">
      <t>ジギョウ</t>
    </rPh>
    <rPh sb="2" eb="4">
      <t>ネンド</t>
    </rPh>
    <phoneticPr fontId="3"/>
  </si>
  <si>
    <t>事業名称</t>
    <rPh sb="0" eb="2">
      <t>ジギョウ</t>
    </rPh>
    <rPh sb="2" eb="4">
      <t>メイショウ</t>
    </rPh>
    <phoneticPr fontId="3"/>
  </si>
  <si>
    <t>元・下請</t>
    <rPh sb="0" eb="1">
      <t>モト</t>
    </rPh>
    <rPh sb="2" eb="4">
      <t>シタウケ</t>
    </rPh>
    <phoneticPr fontId="3"/>
  </si>
  <si>
    <t>春日市（建設工事）</t>
    <rPh sb="0" eb="2">
      <t>カスガ</t>
    </rPh>
    <rPh sb="2" eb="3">
      <t>シ</t>
    </rPh>
    <rPh sb="4" eb="6">
      <t>ケンセツ</t>
    </rPh>
    <rPh sb="6" eb="8">
      <t>コウジ</t>
    </rPh>
    <phoneticPr fontId="3"/>
  </si>
  <si>
    <t>発注者23</t>
    <rPh sb="0" eb="3">
      <t>ハッチュウシャ</t>
    </rPh>
    <phoneticPr fontId="3"/>
  </si>
  <si>
    <t>元・下請</t>
    <rPh sb="0" eb="1">
      <t>モト</t>
    </rPh>
    <rPh sb="2" eb="4">
      <t>シタウ</t>
    </rPh>
    <phoneticPr fontId="3"/>
  </si>
  <si>
    <t>□非該当</t>
  </si>
  <si>
    <t>元請</t>
    <rPh sb="0" eb="1">
      <t>モト</t>
    </rPh>
    <rPh sb="1" eb="2">
      <t>ウ</t>
    </rPh>
    <phoneticPr fontId="3"/>
  </si>
  <si>
    <t>下請</t>
    <rPh sb="0" eb="2">
      <t>シタウ</t>
    </rPh>
    <phoneticPr fontId="3"/>
  </si>
  <si>
    <t>備　　考</t>
    <rPh sb="0" eb="1">
      <t>ビ</t>
    </rPh>
    <rPh sb="3" eb="4">
      <t>コウ</t>
    </rPh>
    <phoneticPr fontId="3"/>
  </si>
  <si>
    <t>地　域　貢　献　活　動　評　価</t>
    <rPh sb="0" eb="1">
      <t>チ</t>
    </rPh>
    <rPh sb="2" eb="3">
      <t>イキ</t>
    </rPh>
    <rPh sb="4" eb="5">
      <t>ミツグ</t>
    </rPh>
    <rPh sb="6" eb="7">
      <t>ケン</t>
    </rPh>
    <rPh sb="8" eb="9">
      <t>カツ</t>
    </rPh>
    <rPh sb="10" eb="11">
      <t>ドウ</t>
    </rPh>
    <rPh sb="12" eb="13">
      <t>ヒョウ</t>
    </rPh>
    <rPh sb="14" eb="15">
      <t>カ</t>
    </rPh>
    <phoneticPr fontId="3"/>
  </si>
  <si>
    <t>登記上の所在地</t>
    <rPh sb="0" eb="3">
      <t>トウキジョウ</t>
    </rPh>
    <rPh sb="4" eb="7">
      <t>ショザイチ</t>
    </rPh>
    <phoneticPr fontId="3"/>
  </si>
  <si>
    <t>（コンサル）</t>
  </si>
  <si>
    <t>様式9-1</t>
    <rPh sb="0" eb="2">
      <t>ヨウシキ</t>
    </rPh>
    <phoneticPr fontId="3"/>
  </si>
  <si>
    <t>障害者</t>
    <rPh sb="0" eb="3">
      <t>ショウガイシャ</t>
    </rPh>
    <phoneticPr fontId="3"/>
  </si>
  <si>
    <t>契約金額（千円）</t>
    <rPh sb="0" eb="2">
      <t>ケイヤク</t>
    </rPh>
    <rPh sb="2" eb="4">
      <t>キンガク</t>
    </rPh>
    <rPh sb="5" eb="6">
      <t>セン</t>
    </rPh>
    <rPh sb="6" eb="7">
      <t>エン</t>
    </rPh>
    <phoneticPr fontId="3"/>
  </si>
  <si>
    <t>□該当</t>
  </si>
  <si>
    <t>☑該当</t>
  </si>
  <si>
    <t>会社名</t>
    <rPh sb="0" eb="3">
      <t>カイシャメイ</t>
    </rPh>
    <phoneticPr fontId="3"/>
  </si>
  <si>
    <t>複数登録</t>
    <rPh sb="0" eb="2">
      <t>フクスウ</t>
    </rPh>
    <rPh sb="2" eb="4">
      <t>トウロク</t>
    </rPh>
    <phoneticPr fontId="3"/>
  </si>
  <si>
    <t>インボイス制度 登録番号</t>
  </si>
  <si>
    <t>希望順位1（小分類コード10）</t>
  </si>
  <si>
    <t>業者コード</t>
    <rPh sb="0" eb="2">
      <t>ギョウシャ</t>
    </rPh>
    <phoneticPr fontId="3"/>
  </si>
  <si>
    <t>押印</t>
    <rPh sb="0" eb="2">
      <t>オウイン</t>
    </rPh>
    <phoneticPr fontId="3"/>
  </si>
  <si>
    <t>発注者20</t>
    <rPh sb="0" eb="3">
      <t>ハッチュウシャ</t>
    </rPh>
    <phoneticPr fontId="3"/>
  </si>
  <si>
    <t>（コンサル・物品役務）</t>
  </si>
  <si>
    <t>（使用印）</t>
  </si>
  <si>
    <t>契約金額2</t>
    <rPh sb="0" eb="4">
      <t>ケイヤク</t>
    </rPh>
    <phoneticPr fontId="3"/>
  </si>
  <si>
    <t>実印 ・ 使用印</t>
    <rPh sb="0" eb="2">
      <t>ジツイン</t>
    </rPh>
    <rPh sb="5" eb="7">
      <t>シヨウ</t>
    </rPh>
    <rPh sb="7" eb="8">
      <t>イン</t>
    </rPh>
    <phoneticPr fontId="3"/>
  </si>
  <si>
    <t>役　員　名　簿</t>
    <rPh sb="0" eb="1">
      <t>エキ</t>
    </rPh>
    <rPh sb="2" eb="3">
      <t>イン</t>
    </rPh>
    <rPh sb="4" eb="5">
      <t>メイ</t>
    </rPh>
    <rPh sb="6" eb="7">
      <t>ボ</t>
    </rPh>
    <phoneticPr fontId="3"/>
  </si>
  <si>
    <t>役職</t>
    <rPh sb="0" eb="2">
      <t>ヤクショク</t>
    </rPh>
    <phoneticPr fontId="3"/>
  </si>
  <si>
    <t>FAX番号（本店）</t>
  </si>
  <si>
    <t>※　監査役を除きます。</t>
    <rPh sb="2" eb="4">
      <t>カンサ</t>
    </rPh>
    <rPh sb="4" eb="5">
      <t>ヤク</t>
    </rPh>
    <rPh sb="6" eb="7">
      <t>ノゾ</t>
    </rPh>
    <phoneticPr fontId="3"/>
  </si>
  <si>
    <t>性別
（男女）</t>
    <rPh sb="0" eb="2">
      <t>セイベツ</t>
    </rPh>
    <rPh sb="4" eb="6">
      <t>ダンジョ</t>
    </rPh>
    <phoneticPr fontId="3"/>
  </si>
  <si>
    <t>※　提出する登記事項証明書と整合が取れるよう記載してください。</t>
    <rPh sb="2" eb="4">
      <t>テイシュツ</t>
    </rPh>
    <rPh sb="6" eb="8">
      <t>トウキ</t>
    </rPh>
    <rPh sb="8" eb="10">
      <t>ジコウ</t>
    </rPh>
    <rPh sb="10" eb="13">
      <t>ショウメイショ</t>
    </rPh>
    <rPh sb="14" eb="16">
      <t>セイゴウ</t>
    </rPh>
    <rPh sb="17" eb="18">
      <t>ト</t>
    </rPh>
    <rPh sb="22" eb="24">
      <t>キサイ</t>
    </rPh>
    <phoneticPr fontId="3"/>
  </si>
  <si>
    <t>方書（本店）</t>
  </si>
  <si>
    <t>※　この名簿に基づき暴力団又は暴力団員ではないことを春日警察署に照会します。</t>
    <rPh sb="4" eb="6">
      <t>メイボ</t>
    </rPh>
    <rPh sb="7" eb="8">
      <t>モト</t>
    </rPh>
    <phoneticPr fontId="3"/>
  </si>
  <si>
    <t>本店所在地</t>
    <rPh sb="0" eb="2">
      <t>ホンテン</t>
    </rPh>
    <rPh sb="2" eb="5">
      <t>ショザイチ</t>
    </rPh>
    <phoneticPr fontId="3"/>
  </si>
  <si>
    <t>氏　名</t>
    <rPh sb="0" eb="1">
      <t>シ</t>
    </rPh>
    <rPh sb="2" eb="3">
      <t>メイ</t>
    </rPh>
    <phoneticPr fontId="3"/>
  </si>
  <si>
    <t>生年月日（和暦）</t>
    <rPh sb="0" eb="2">
      <t>セイネン</t>
    </rPh>
    <rPh sb="2" eb="4">
      <t>ガッピ</t>
    </rPh>
    <rPh sb="5" eb="7">
      <t>ワレキ</t>
    </rPh>
    <phoneticPr fontId="3"/>
  </si>
  <si>
    <t>日現在の役員</t>
    <rPh sb="0" eb="1">
      <t>ニチ</t>
    </rPh>
    <rPh sb="1" eb="3">
      <t>ゲンザイ</t>
    </rPh>
    <rPh sb="4" eb="6">
      <t>ヤクイン</t>
    </rPh>
    <phoneticPr fontId="3"/>
  </si>
  <si>
    <t>Ｍ</t>
  </si>
  <si>
    <t>希望順位1（小分類コード60）</t>
  </si>
  <si>
    <t>Ｔ</t>
  </si>
  <si>
    <t>受注実績1</t>
    <rPh sb="0" eb="4">
      <t>ジュチ</t>
    </rPh>
    <phoneticPr fontId="3"/>
  </si>
  <si>
    <t>Ｈ</t>
  </si>
  <si>
    <t>業者コード</t>
  </si>
  <si>
    <t>発注者22</t>
    <rPh sb="0" eb="3">
      <t>ハッチュウシャ</t>
    </rPh>
    <phoneticPr fontId="3"/>
  </si>
  <si>
    <t>郵便番号</t>
  </si>
  <si>
    <t>都道府県</t>
  </si>
  <si>
    <t>市区町村</t>
  </si>
  <si>
    <t>方書</t>
  </si>
  <si>
    <t>会社名（フリガナ）</t>
  </si>
  <si>
    <t>発注者13</t>
    <rPh sb="0" eb="3">
      <t>ハッチュウシャ</t>
    </rPh>
    <phoneticPr fontId="3"/>
  </si>
  <si>
    <t>会社名</t>
  </si>
  <si>
    <t>電話番号</t>
  </si>
  <si>
    <t>代表者氏名（フリガナ）</t>
    <rPh sb="0" eb="3">
      <t>ダイヒョウシャ</t>
    </rPh>
    <rPh sb="3" eb="5">
      <t>シメイ</t>
    </rPh>
    <phoneticPr fontId="3"/>
  </si>
  <si>
    <t>郵便番号（本店）</t>
    <rPh sb="5" eb="6">
      <t>ホン</t>
    </rPh>
    <rPh sb="6" eb="7">
      <t>ミセ</t>
    </rPh>
    <phoneticPr fontId="3"/>
  </si>
  <si>
    <t>都道府県（本店）</t>
  </si>
  <si>
    <t>市区町村（本店）</t>
  </si>
  <si>
    <t>丁目（本店）</t>
  </si>
  <si>
    <t>番地（本店）</t>
  </si>
  <si>
    <t>電話番号（本店）</t>
  </si>
  <si>
    <t>希望順位1（コード）</t>
  </si>
  <si>
    <t>希望順位1（小分類コード20）</t>
  </si>
  <si>
    <t>契約金額9</t>
    <rPh sb="0" eb="4">
      <t>ケイヤク</t>
    </rPh>
    <phoneticPr fontId="3"/>
  </si>
  <si>
    <t>希望順位1（小分類コード30）</t>
  </si>
  <si>
    <t>希望順位1（小分類コード40）</t>
  </si>
  <si>
    <t>希望順位1（小分類コード50）</t>
  </si>
  <si>
    <t>希望順位1（平均実績高）</t>
  </si>
  <si>
    <t>希望順位1（技術職員数2級）</t>
  </si>
  <si>
    <t>希望順位1（技術職員数その他）</t>
  </si>
  <si>
    <t>希望順位2（コード）</t>
  </si>
  <si>
    <t>希望順位2（小分類コード20）</t>
  </si>
  <si>
    <t>希望順位2（小分類コード30）</t>
  </si>
  <si>
    <t>希望順位2（小分類コード40）</t>
  </si>
  <si>
    <t>希望順位2（小分類コード50）</t>
  </si>
  <si>
    <t>希望順位2（小分類コード70）</t>
  </si>
  <si>
    <t>希望順位2（平均実績高）</t>
  </si>
  <si>
    <t>希望順位2（技術職員数1級）</t>
  </si>
  <si>
    <t>希望順位2（技術職員数2級）</t>
  </si>
  <si>
    <t>希望順位2（技術職員数その他）</t>
  </si>
  <si>
    <t>契約金額14</t>
    <rPh sb="0" eb="4">
      <t>ケイヤク</t>
    </rPh>
    <phoneticPr fontId="3"/>
  </si>
  <si>
    <t>希望順位3（許可区分）</t>
  </si>
  <si>
    <t>希望順位3（コード）</t>
  </si>
  <si>
    <t>希望順位3（技術職員数1級）</t>
  </si>
  <si>
    <t>希望順位3（小分類コード20）</t>
  </si>
  <si>
    <t>希望順位3（小分類コード30）</t>
  </si>
  <si>
    <t>希望順位3（小分類コード50）</t>
  </si>
  <si>
    <t>希望順位3（小分類コード70）</t>
  </si>
  <si>
    <t>希望順位3（平均実績高）</t>
  </si>
  <si>
    <t>希望順位3（総合評定値）</t>
  </si>
  <si>
    <t>契約金額24</t>
    <rPh sb="0" eb="4">
      <t>ケイヤク</t>
    </rPh>
    <phoneticPr fontId="3"/>
  </si>
  <si>
    <t>希望順位3（技術職員数2級）</t>
  </si>
  <si>
    <t>合計職員数</t>
  </si>
  <si>
    <t>自己資本額</t>
  </si>
  <si>
    <t>営業年数</t>
  </si>
  <si>
    <t>消費税課税区分</t>
  </si>
  <si>
    <t>発注者3</t>
    <rPh sb="0" eb="3">
      <t>ハッチュウシャ</t>
    </rPh>
    <phoneticPr fontId="3"/>
  </si>
  <si>
    <t>企業区分</t>
  </si>
  <si>
    <t>受注実績17</t>
    <rPh sb="0" eb="4">
      <t>ジュチ</t>
    </rPh>
    <phoneticPr fontId="3"/>
  </si>
  <si>
    <t>契約金額1</t>
    <rPh sb="0" eb="4">
      <t>ケイヤク</t>
    </rPh>
    <phoneticPr fontId="3"/>
  </si>
  <si>
    <t>受注実績2</t>
    <rPh sb="0" eb="4">
      <t>ジュチ</t>
    </rPh>
    <phoneticPr fontId="3"/>
  </si>
  <si>
    <t>発注者2</t>
    <rPh sb="0" eb="3">
      <t>ハッチュウシャ</t>
    </rPh>
    <phoneticPr fontId="3"/>
  </si>
  <si>
    <t>契約金額3</t>
    <rPh sb="0" eb="4">
      <t>ケイヤク</t>
    </rPh>
    <phoneticPr fontId="3"/>
  </si>
  <si>
    <t>受注実績4</t>
    <rPh sb="0" eb="4">
      <t>ジュチ</t>
    </rPh>
    <phoneticPr fontId="3"/>
  </si>
  <si>
    <t>発注者17</t>
    <rPh sb="0" eb="3">
      <t>ハッチュウシャ</t>
    </rPh>
    <phoneticPr fontId="3"/>
  </si>
  <si>
    <t>発注者5</t>
    <rPh sb="0" eb="3">
      <t>ハッチュウシャ</t>
    </rPh>
    <phoneticPr fontId="3"/>
  </si>
  <si>
    <t>契約金額5</t>
    <rPh sb="0" eb="4">
      <t>ケイヤク</t>
    </rPh>
    <phoneticPr fontId="3"/>
  </si>
  <si>
    <t>受注実績6</t>
    <rPh sb="0" eb="4">
      <t>ジュチ</t>
    </rPh>
    <phoneticPr fontId="3"/>
  </si>
  <si>
    <t>契約金額19</t>
    <rPh sb="0" eb="4">
      <t>ケイヤク</t>
    </rPh>
    <phoneticPr fontId="3"/>
  </si>
  <si>
    <t>発注者6</t>
    <rPh sb="0" eb="3">
      <t>ハッチュウシャ</t>
    </rPh>
    <phoneticPr fontId="3"/>
  </si>
  <si>
    <t>契約金額6</t>
    <rPh sb="0" eb="4">
      <t>ケイヤク</t>
    </rPh>
    <phoneticPr fontId="3"/>
  </si>
  <si>
    <t>受注実績7</t>
    <rPh sb="0" eb="4">
      <t>ジュチ</t>
    </rPh>
    <phoneticPr fontId="3"/>
  </si>
  <si>
    <t>発注者7</t>
    <rPh sb="0" eb="3">
      <t>ハッチュウシャ</t>
    </rPh>
    <phoneticPr fontId="3"/>
  </si>
  <si>
    <t>契約金額7</t>
    <rPh sb="0" eb="4">
      <t>ケイヤク</t>
    </rPh>
    <phoneticPr fontId="3"/>
  </si>
  <si>
    <t>受注実績8</t>
    <rPh sb="0" eb="4">
      <t>ジュチ</t>
    </rPh>
    <phoneticPr fontId="3"/>
  </si>
  <si>
    <t>希望順位2（客観値）</t>
    <rPh sb="6" eb="8">
      <t>キャッカン</t>
    </rPh>
    <rPh sb="8" eb="9">
      <t>チ</t>
    </rPh>
    <phoneticPr fontId="3"/>
  </si>
  <si>
    <t>契約金額8</t>
    <rPh sb="0" eb="4">
      <t>ケイヤク</t>
    </rPh>
    <phoneticPr fontId="3"/>
  </si>
  <si>
    <t>受注実績9</t>
    <rPh sb="0" eb="4">
      <t>ジュチ</t>
    </rPh>
    <phoneticPr fontId="3"/>
  </si>
  <si>
    <t>発注者9</t>
    <rPh sb="0" eb="3">
      <t>ハッチュウシャ</t>
    </rPh>
    <phoneticPr fontId="3"/>
  </si>
  <si>
    <t>発注者10</t>
    <rPh sb="0" eb="3">
      <t>ハッチュウシャ</t>
    </rPh>
    <phoneticPr fontId="3"/>
  </si>
  <si>
    <t>契約金額10</t>
    <rPh sb="0" eb="4">
      <t>ケイヤク</t>
    </rPh>
    <phoneticPr fontId="3"/>
  </si>
  <si>
    <t>発注者11</t>
    <rPh sb="0" eb="3">
      <t>ハッチュウシャ</t>
    </rPh>
    <phoneticPr fontId="3"/>
  </si>
  <si>
    <t>受注実績13</t>
    <rPh sb="0" eb="4">
      <t>ジュチ</t>
    </rPh>
    <phoneticPr fontId="3"/>
  </si>
  <si>
    <t>契約金額13</t>
    <rPh sb="0" eb="4">
      <t>ケイヤク</t>
    </rPh>
    <phoneticPr fontId="3"/>
  </si>
  <si>
    <t>発注者14</t>
    <rPh sb="0" eb="3">
      <t>ハッチュウシャ</t>
    </rPh>
    <phoneticPr fontId="3"/>
  </si>
  <si>
    <t>発注者15</t>
    <rPh sb="0" eb="3">
      <t>ハッチュウシャ</t>
    </rPh>
    <phoneticPr fontId="3"/>
  </si>
  <si>
    <t>契約金額15</t>
    <rPh sb="0" eb="4">
      <t>ケイヤク</t>
    </rPh>
    <phoneticPr fontId="3"/>
  </si>
  <si>
    <t>契約金額16</t>
    <rPh sb="0" eb="4">
      <t>ケイヤク</t>
    </rPh>
    <phoneticPr fontId="3"/>
  </si>
  <si>
    <t>受注実績18</t>
    <rPh sb="0" eb="4">
      <t>ジュチ</t>
    </rPh>
    <phoneticPr fontId="3"/>
  </si>
  <si>
    <t>発注者18</t>
    <rPh sb="0" eb="3">
      <t>ハッチュウシャ</t>
    </rPh>
    <phoneticPr fontId="3"/>
  </si>
  <si>
    <t>契約金額18</t>
    <rPh sb="0" eb="4">
      <t>ケイヤク</t>
    </rPh>
    <phoneticPr fontId="3"/>
  </si>
  <si>
    <t>受注実績19</t>
    <rPh sb="0" eb="4">
      <t>ジュチ</t>
    </rPh>
    <phoneticPr fontId="3"/>
  </si>
  <si>
    <t>発注者19</t>
    <rPh sb="0" eb="3">
      <t>ハッチュウシャ</t>
    </rPh>
    <phoneticPr fontId="3"/>
  </si>
  <si>
    <t>受注実績21</t>
    <rPh sb="0" eb="4">
      <t>ジュチ</t>
    </rPh>
    <phoneticPr fontId="3"/>
  </si>
  <si>
    <t>発注者21</t>
    <rPh sb="0" eb="3">
      <t>ハッチュウシャ</t>
    </rPh>
    <phoneticPr fontId="3"/>
  </si>
  <si>
    <t>契約金額21</t>
    <rPh sb="0" eb="4">
      <t>ケイヤク</t>
    </rPh>
    <phoneticPr fontId="3"/>
  </si>
  <si>
    <t>契約金額22</t>
    <rPh sb="0" eb="4">
      <t>ケイヤク</t>
    </rPh>
    <phoneticPr fontId="3"/>
  </si>
  <si>
    <t>受注実績23</t>
    <rPh sb="0" eb="4">
      <t>ジュチ</t>
    </rPh>
    <phoneticPr fontId="3"/>
  </si>
  <si>
    <t>発注者24</t>
    <rPh sb="0" eb="3">
      <t>ハッチュウシャ</t>
    </rPh>
    <phoneticPr fontId="3"/>
  </si>
  <si>
    <t>発注者25</t>
    <rPh sb="0" eb="3">
      <t>ハッチュウシャ</t>
    </rPh>
    <phoneticPr fontId="3"/>
  </si>
  <si>
    <t>契約金額25</t>
    <rPh sb="0" eb="4">
      <t>ケイヤク</t>
    </rPh>
    <phoneticPr fontId="3"/>
  </si>
  <si>
    <t>法人番号</t>
    <rPh sb="0" eb="4">
      <t>ホウジ</t>
    </rPh>
    <phoneticPr fontId="3"/>
  </si>
  <si>
    <t>支店名等</t>
  </si>
  <si>
    <t>様式9-2</t>
    <rPh sb="0" eb="2">
      <t>ヨウシキ</t>
    </rPh>
    <phoneticPr fontId="3"/>
  </si>
  <si>
    <t>希望順位1（客観値）</t>
    <rPh sb="6" eb="8">
      <t>キャッカン</t>
    </rPh>
    <rPh sb="8" eb="9">
      <t>チ</t>
    </rPh>
    <phoneticPr fontId="3"/>
  </si>
  <si>
    <t>希望順位1（総合値）</t>
    <rPh sb="6" eb="8">
      <t>ソウゴウ</t>
    </rPh>
    <phoneticPr fontId="3"/>
  </si>
  <si>
    <t>希望順位1（総合評定値）</t>
  </si>
  <si>
    <t>希望順位2（総合値）</t>
    <rPh sb="6" eb="8">
      <t>ソウゴウ</t>
    </rPh>
    <phoneticPr fontId="3"/>
  </si>
  <si>
    <t xml:space="preserve"> </t>
  </si>
</sst>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00"/>
    <numFmt numFmtId="177" formatCode="#,##0_ "/>
  </numFmts>
  <fonts count="15">
    <font>
      <sz val="11"/>
      <color theme="1"/>
      <name val="ＭＳ Ｐゴシック"/>
      <family val="3"/>
      <scheme val="minor"/>
    </font>
    <font>
      <sz val="11"/>
      <color theme="1"/>
      <name val="ＭＳ Ｐゴシック"/>
      <family val="3"/>
      <scheme val="minor"/>
    </font>
    <font>
      <sz val="11"/>
      <color auto="1"/>
      <name val="ＭＳ Ｐゴシック"/>
      <family val="3"/>
    </font>
    <font>
      <sz val="6"/>
      <color auto="1"/>
      <name val="ＭＳ Ｐゴシック"/>
      <family val="3"/>
      <scheme val="minor"/>
    </font>
    <font>
      <sz val="10"/>
      <color theme="1"/>
      <name val="ＭＳ Ｐゴシック"/>
      <family val="3"/>
      <scheme val="minor"/>
    </font>
    <font>
      <b/>
      <sz val="18"/>
      <color theme="1"/>
      <name val="ＭＳ Ｐゴシック"/>
      <family val="3"/>
      <scheme val="minor"/>
    </font>
    <font>
      <sz val="6"/>
      <color theme="1"/>
      <name val="ＭＳ Ｐゴシック"/>
      <family val="3"/>
      <scheme val="minor"/>
    </font>
    <font>
      <sz val="9"/>
      <color theme="1"/>
      <name val="ＭＳ Ｐゴシック"/>
      <family val="3"/>
      <scheme val="minor"/>
    </font>
    <font>
      <sz val="12"/>
      <color theme="1"/>
      <name val="ＭＳ Ｐゴシック"/>
      <family val="3"/>
      <scheme val="minor"/>
    </font>
    <font>
      <sz val="11"/>
      <color auto="1"/>
      <name val="ＭＳ Ｐ明朝"/>
      <family val="1"/>
    </font>
    <font>
      <sz val="16"/>
      <color auto="1"/>
      <name val="ＭＳ Ｐ明朝"/>
      <family val="1"/>
    </font>
    <font>
      <sz val="13"/>
      <color auto="1"/>
      <name val="ＭＳ Ｐ明朝"/>
      <family val="1"/>
    </font>
    <font>
      <sz val="11"/>
      <color indexed="10"/>
      <name val="ＭＳ Ｐ明朝"/>
      <family val="1"/>
    </font>
    <font>
      <sz val="11"/>
      <color auto="1"/>
      <name val="HG創英角ﾎﾟｯﾌﾟ体"/>
      <family val="3"/>
    </font>
    <font>
      <sz val="10"/>
      <color auto="1"/>
      <name val="ＭＳ Ｐ明朝"/>
      <family val="1"/>
    </font>
  </fonts>
  <fills count="4">
    <fill>
      <patternFill patternType="none"/>
    </fill>
    <fill>
      <patternFill patternType="gray125"/>
    </fill>
    <fill>
      <patternFill patternType="solid">
        <fgColor theme="9" tint="0.6"/>
        <bgColor indexed="64"/>
      </patternFill>
    </fill>
    <fill>
      <patternFill patternType="solid">
        <fgColor theme="0"/>
        <bgColor indexed="64"/>
      </patternFill>
    </fill>
  </fills>
  <borders count="103">
    <border>
      <left/>
      <right/>
      <top/>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bottom style="thin">
        <color indexed="64"/>
      </bottom>
      <diagonal/>
    </border>
    <border diagonalDown="1">
      <left style="hair">
        <color indexed="64"/>
      </left>
      <right style="hair">
        <color indexed="64"/>
      </right>
      <top style="thin">
        <color indexed="64"/>
      </top>
      <bottom style="hair">
        <color indexed="64"/>
      </bottom>
      <diagonal style="hair">
        <color indexed="64"/>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auto="1"/>
      </left>
      <right/>
      <top/>
      <bottom/>
      <diagonal/>
    </border>
    <border>
      <left style="hair">
        <color indexed="64"/>
      </left>
      <right/>
      <top/>
      <bottom style="hair">
        <color indexed="64"/>
      </bottom>
      <diagonal/>
    </border>
    <border>
      <left/>
      <right/>
      <top style="thin">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right style="thin">
        <color indexed="64"/>
      </right>
      <top/>
      <bottom/>
      <diagonal/>
    </border>
    <border>
      <left style="hair">
        <color indexed="64"/>
      </left>
      <right/>
      <top style="hair">
        <color indexed="64"/>
      </top>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diagonal/>
    </border>
    <border>
      <left/>
      <right style="hair">
        <color indexed="64"/>
      </right>
      <top/>
      <bottom style="hair">
        <color indexed="64"/>
      </bottom>
      <diagonal/>
    </border>
    <border>
      <left style="hair">
        <color indexed="64"/>
      </left>
      <right/>
      <top/>
      <bottom/>
      <diagonal/>
    </border>
    <border>
      <left style="hair">
        <color indexed="64"/>
      </left>
      <right/>
      <top/>
      <bottom style="thin">
        <color indexed="64"/>
      </bottom>
      <diagonal/>
    </border>
    <border>
      <left/>
      <right style="hair">
        <color indexed="64"/>
      </right>
      <top style="hair">
        <color indexed="64"/>
      </top>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bottom style="thin">
        <color indexed="64"/>
      </bottom>
      <diagonal/>
    </border>
    <border>
      <left style="hair">
        <color auto="1"/>
      </left>
      <right style="hair">
        <color auto="1"/>
      </right>
      <top style="thin">
        <color auto="1"/>
      </top>
      <bottom style="hair">
        <color auto="1"/>
      </bottom>
      <diagonal/>
    </border>
    <border>
      <left style="hair">
        <color auto="1"/>
      </left>
      <right/>
      <top style="hair">
        <color auto="1"/>
      </top>
      <bottom style="hair">
        <color auto="1"/>
      </bottom>
      <diagonal/>
    </border>
    <border>
      <left style="hair">
        <color indexed="64"/>
      </left>
      <right/>
      <top style="thin">
        <color indexed="64"/>
      </top>
      <bottom/>
      <diagonal/>
    </border>
    <border>
      <left/>
      <right/>
      <top style="hair">
        <color auto="1"/>
      </top>
      <bottom style="hair">
        <color auto="1"/>
      </bottom>
      <diagonal/>
    </border>
    <border>
      <left/>
      <right style="hair">
        <color indexed="64"/>
      </right>
      <top style="thin">
        <color indexed="64"/>
      </top>
      <bottom/>
      <diagonal/>
    </border>
    <border>
      <left style="hair">
        <color auto="1"/>
      </left>
      <right/>
      <top style="thin">
        <color auto="1"/>
      </top>
      <bottom style="hair">
        <color auto="1"/>
      </bottom>
      <diagonal/>
    </border>
    <border>
      <left/>
      <right style="hair">
        <color auto="1"/>
      </right>
      <top style="hair">
        <color auto="1"/>
      </top>
      <bottom style="hair">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double">
        <color indexed="64"/>
      </left>
      <right/>
      <top style="double">
        <color indexed="64"/>
      </top>
      <bottom/>
      <diagonal/>
    </border>
    <border>
      <left style="double">
        <color indexed="64"/>
      </left>
      <right/>
      <top/>
      <bottom style="thin">
        <color indexed="64"/>
      </bottom>
      <diagonal/>
    </border>
    <border>
      <left style="double">
        <color indexed="64"/>
      </left>
      <right/>
      <top style="thin">
        <color indexed="64"/>
      </top>
      <bottom style="hair">
        <color indexed="64"/>
      </bottom>
      <diagonal/>
    </border>
    <border>
      <left style="double">
        <color indexed="64"/>
      </left>
      <right/>
      <top style="hair">
        <color indexed="64"/>
      </top>
      <bottom style="double">
        <color indexed="64"/>
      </bottom>
      <diagonal/>
    </border>
    <border>
      <left/>
      <right/>
      <top style="double">
        <color indexed="64"/>
      </top>
      <bottom/>
      <diagonal/>
    </border>
    <border>
      <left/>
      <right/>
      <top style="hair">
        <color indexed="64"/>
      </top>
      <bottom style="double">
        <color indexed="64"/>
      </bottom>
      <diagonal/>
    </border>
    <border>
      <left/>
      <right style="double">
        <color indexed="64"/>
      </right>
      <top style="double">
        <color indexed="64"/>
      </top>
      <bottom/>
      <diagonal/>
    </border>
    <border>
      <left/>
      <right style="double">
        <color indexed="64"/>
      </right>
      <top/>
      <bottom style="thin">
        <color indexed="64"/>
      </bottom>
      <diagonal/>
    </border>
    <border>
      <left/>
      <right style="double">
        <color indexed="64"/>
      </right>
      <top style="thin">
        <color indexed="64"/>
      </top>
      <bottom style="hair">
        <color indexed="64"/>
      </bottom>
      <diagonal/>
    </border>
    <border>
      <left/>
      <right style="double">
        <color indexed="64"/>
      </right>
      <top style="hair">
        <color indexed="64"/>
      </top>
      <bottom style="double">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style="double">
        <color indexed="64"/>
      </bottom>
      <diagonal/>
    </border>
    <border>
      <left/>
      <right/>
      <top style="double">
        <color indexed="64"/>
      </top>
      <bottom style="thin">
        <color indexed="64"/>
      </bottom>
      <diagonal/>
    </border>
    <border>
      <left/>
      <right/>
      <top style="thin">
        <color indexed="64"/>
      </top>
      <bottom style="thin">
        <color indexed="64"/>
      </bottom>
      <diagonal/>
    </border>
    <border>
      <left/>
      <right/>
      <top/>
      <bottom style="double">
        <color indexed="64"/>
      </bottom>
      <diagonal/>
    </border>
    <border>
      <left style="hair">
        <color indexed="64"/>
      </left>
      <right style="dotted">
        <color auto="1"/>
      </right>
      <top/>
      <bottom style="hair">
        <color indexed="64"/>
      </bottom>
      <diagonal/>
    </border>
    <border>
      <left style="hair">
        <color indexed="64"/>
      </left>
      <right style="dotted">
        <color auto="1"/>
      </right>
      <top style="hair">
        <color indexed="64"/>
      </top>
      <bottom style="hair">
        <color indexed="64"/>
      </bottom>
      <diagonal/>
    </border>
    <border>
      <left style="hair">
        <color indexed="64"/>
      </left>
      <right style="dotted">
        <color auto="1"/>
      </right>
      <top style="hair">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double">
        <color indexed="64"/>
      </bottom>
      <diagonal/>
    </border>
    <border>
      <left style="dotted">
        <color auto="1"/>
      </left>
      <right style="hair">
        <color indexed="64"/>
      </right>
      <top/>
      <bottom style="hair">
        <color indexed="64"/>
      </bottom>
      <diagonal/>
    </border>
    <border>
      <left style="dotted">
        <color auto="1"/>
      </left>
      <right style="hair">
        <color indexed="64"/>
      </right>
      <top style="hair">
        <color indexed="64"/>
      </top>
      <bottom style="hair">
        <color indexed="64"/>
      </bottom>
      <diagonal/>
    </border>
    <border>
      <left style="dotted">
        <color auto="1"/>
      </left>
      <right style="hair">
        <color indexed="64"/>
      </right>
      <top style="hair">
        <color indexed="64"/>
      </top>
      <bottom style="thin">
        <color indexed="64"/>
      </bottom>
      <diagonal/>
    </border>
    <border>
      <left style="double">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double">
        <color indexed="64"/>
      </bottom>
      <diagonal/>
    </border>
  </borders>
  <cellStyleXfs count="5">
    <xf numFmtId="0" fontId="0" fillId="0" borderId="0">
      <alignment vertical="center"/>
    </xf>
    <xf numFmtId="0" fontId="1" fillId="0" borderId="0">
      <alignment vertical="center"/>
    </xf>
    <xf numFmtId="0" fontId="2" fillId="0" borderId="0"/>
    <xf numFmtId="0" fontId="2" fillId="0" borderId="0"/>
    <xf numFmtId="38" fontId="1" fillId="0" borderId="0" applyFont="0" applyFill="0" applyBorder="0" applyAlignment="0" applyProtection="0">
      <alignment vertical="center"/>
    </xf>
  </cellStyleXfs>
  <cellXfs count="359">
    <xf numFmtId="0" fontId="0" fillId="0" borderId="0" xfId="0">
      <alignment vertical="center"/>
    </xf>
    <xf numFmtId="0" fontId="4" fillId="0" borderId="0" xfId="0" applyFont="1" applyFill="1" applyBorder="1" applyAlignment="1">
      <alignment horizontal="center"/>
    </xf>
    <xf numFmtId="0" fontId="0" fillId="0" borderId="0" xfId="0" applyBorder="1" applyAlignment="1">
      <alignment vertical="center"/>
    </xf>
    <xf numFmtId="0" fontId="4" fillId="2" borderId="1" xfId="0" applyFont="1" applyFill="1" applyBorder="1" applyAlignment="1">
      <alignment horizontal="distributed" vertical="center" indent="3"/>
    </xf>
    <xf numFmtId="0" fontId="4" fillId="0" borderId="2" xfId="0" applyFont="1" applyBorder="1" applyAlignment="1" applyProtection="1">
      <alignment horizontal="center" vertical="center"/>
      <protection locked="0"/>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2" borderId="7" xfId="0" applyFont="1" applyFill="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2" borderId="9"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10" xfId="0" applyFont="1" applyFill="1" applyBorder="1" applyAlignment="1">
      <alignment horizontal="center" vertical="center"/>
    </xf>
    <xf numFmtId="0" fontId="4" fillId="0" borderId="10" xfId="0" applyFont="1" applyBorder="1" applyAlignment="1" applyProtection="1">
      <alignment horizontal="right" vertical="center"/>
      <protection locked="0"/>
    </xf>
    <xf numFmtId="0" fontId="4" fillId="0" borderId="11" xfId="0" applyFont="1" applyBorder="1" applyAlignment="1" applyProtection="1">
      <alignment horizontal="right" vertical="center"/>
      <protection locked="0"/>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3" xfId="0" applyFont="1" applyBorder="1" applyAlignment="1">
      <alignment horizontal="right"/>
    </xf>
    <xf numFmtId="0" fontId="4" fillId="0" borderId="0" xfId="0" applyFont="1" applyFill="1" applyBorder="1">
      <alignment vertical="center"/>
    </xf>
    <xf numFmtId="0" fontId="4" fillId="0" borderId="0" xfId="0" applyFont="1" applyBorder="1" applyAlignment="1" applyProtection="1">
      <alignment horizontal="center" vertical="center"/>
      <protection locked="0"/>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2" borderId="16" xfId="0" applyFont="1" applyFill="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2" borderId="18"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4" fillId="2" borderId="19" xfId="0" applyFont="1" applyFill="1" applyBorder="1" applyAlignment="1">
      <alignment horizontal="center" vertical="center"/>
    </xf>
    <xf numFmtId="0" fontId="4" fillId="0" borderId="19" xfId="0" applyFont="1" applyBorder="1" applyAlignment="1" applyProtection="1">
      <alignment horizontal="right" vertical="center"/>
      <protection locked="0"/>
    </xf>
    <xf numFmtId="0" fontId="4" fillId="0" borderId="20" xfId="0" applyFont="1" applyBorder="1" applyAlignment="1" applyProtection="1">
      <alignment horizontal="right" vertical="center"/>
      <protection locked="0"/>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0" borderId="16"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0" fillId="2" borderId="22"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0" borderId="0" xfId="0" applyFont="1" applyBorder="1" applyAlignment="1">
      <alignment horizontal="left" vertical="center"/>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0" borderId="23" xfId="0" applyFont="1" applyBorder="1" applyAlignment="1">
      <alignment horizontal="center" vertical="center"/>
    </xf>
    <xf numFmtId="176" fontId="4" fillId="0" borderId="24" xfId="0" applyNumberFormat="1" applyFont="1" applyBorder="1" applyAlignment="1" applyProtection="1">
      <alignment horizontal="center" vertical="center"/>
      <protection locked="0"/>
    </xf>
    <xf numFmtId="0" fontId="4" fillId="0" borderId="13" xfId="0" applyFont="1" applyBorder="1">
      <alignment vertical="center"/>
    </xf>
    <xf numFmtId="0" fontId="4" fillId="0" borderId="0"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1" xfId="0" applyFont="1" applyBorder="1" applyAlignment="1">
      <alignment horizontal="center" vertical="center"/>
    </xf>
    <xf numFmtId="0" fontId="4" fillId="0" borderId="27" xfId="0" applyFont="1" applyBorder="1" applyAlignment="1">
      <alignment horizontal="center" vertical="center"/>
    </xf>
    <xf numFmtId="176" fontId="4" fillId="0" borderId="19" xfId="0" applyNumberFormat="1" applyFont="1" applyBorder="1" applyAlignment="1" applyProtection="1">
      <alignment horizontal="center" vertical="center"/>
      <protection locked="0"/>
    </xf>
    <xf numFmtId="0" fontId="4" fillId="0" borderId="0" xfId="0" applyFont="1" applyBorder="1" applyAlignment="1">
      <alignment vertical="center" shrinkToFit="1"/>
    </xf>
    <xf numFmtId="49" fontId="4" fillId="0" borderId="13" xfId="0" applyNumberFormat="1" applyFont="1" applyBorder="1" applyAlignment="1" applyProtection="1">
      <alignment horizontal="center" vertical="center"/>
      <protection locked="0"/>
    </xf>
    <xf numFmtId="0" fontId="4" fillId="0" borderId="28" xfId="0" applyFont="1" applyBorder="1" applyAlignment="1">
      <alignment horizontal="center" vertical="center"/>
    </xf>
    <xf numFmtId="49" fontId="4" fillId="0" borderId="0" xfId="0" applyNumberFormat="1" applyFont="1" applyBorder="1" applyAlignment="1" applyProtection="1">
      <alignment horizontal="center" vertical="center"/>
      <protection locked="0"/>
    </xf>
    <xf numFmtId="176" fontId="4" fillId="0" borderId="29" xfId="0" applyNumberFormat="1" applyFont="1" applyBorder="1" applyAlignment="1" applyProtection="1">
      <alignment horizontal="center" vertical="center"/>
      <protection locked="0"/>
    </xf>
    <xf numFmtId="0" fontId="4" fillId="0" borderId="24" xfId="0" applyFont="1" applyBorder="1" applyAlignment="1">
      <alignment horizontal="center" vertical="center"/>
    </xf>
    <xf numFmtId="0" fontId="4" fillId="0" borderId="24" xfId="0" applyFont="1" applyBorder="1" applyAlignment="1" applyProtection="1">
      <alignment horizontal="left" vertical="center" wrapText="1"/>
    </xf>
    <xf numFmtId="0" fontId="4" fillId="0" borderId="30" xfId="0" applyFont="1" applyBorder="1" applyAlignment="1" applyProtection="1">
      <alignment horizontal="left" vertical="center" wrapText="1"/>
    </xf>
    <xf numFmtId="0" fontId="4" fillId="2" borderId="18" xfId="0" applyFont="1" applyFill="1" applyBorder="1" applyAlignment="1">
      <alignment horizontal="center" vertical="center"/>
    </xf>
    <xf numFmtId="177" fontId="4" fillId="0" borderId="16" xfId="0" applyNumberFormat="1" applyFont="1" applyBorder="1" applyAlignment="1" applyProtection="1">
      <alignment horizontal="center" vertical="center"/>
      <protection locked="0"/>
    </xf>
    <xf numFmtId="0" fontId="4" fillId="0" borderId="19" xfId="0" applyFont="1" applyBorder="1" applyAlignment="1">
      <alignment horizontal="center" vertical="center"/>
    </xf>
    <xf numFmtId="0" fontId="4" fillId="0" borderId="19" xfId="0" applyFont="1" applyBorder="1" applyAlignment="1" applyProtection="1">
      <alignment horizontal="left" vertical="center" wrapText="1"/>
    </xf>
    <xf numFmtId="0" fontId="4" fillId="0" borderId="31" xfId="0" applyFont="1" applyBorder="1" applyAlignment="1" applyProtection="1">
      <alignment horizontal="left" vertical="center" wrapText="1"/>
    </xf>
    <xf numFmtId="49" fontId="4" fillId="0" borderId="0" xfId="0" applyNumberFormat="1" applyFont="1" applyBorder="1" applyAlignment="1" applyProtection="1">
      <alignment horizontal="left" vertical="center"/>
      <protection locked="0"/>
    </xf>
    <xf numFmtId="49" fontId="4" fillId="0" borderId="0" xfId="0" applyNumberFormat="1" applyFont="1" applyBorder="1" applyAlignment="1" applyProtection="1">
      <alignment horizontal="left" vertical="center" wrapText="1"/>
      <protection locked="0"/>
    </xf>
    <xf numFmtId="49" fontId="4" fillId="0" borderId="28" xfId="0" applyNumberFormat="1" applyFont="1" applyBorder="1" applyAlignment="1" applyProtection="1">
      <alignment horizontal="left" vertical="center" wrapText="1"/>
      <protection locked="0"/>
    </xf>
    <xf numFmtId="49" fontId="4" fillId="0" borderId="21" xfId="0" applyNumberFormat="1" applyFont="1" applyBorder="1" applyAlignment="1" applyProtection="1">
      <alignment horizontal="left" vertical="center" shrinkToFit="1"/>
      <protection locked="0"/>
    </xf>
    <xf numFmtId="0" fontId="4" fillId="0" borderId="13" xfId="0" applyFont="1" applyBorder="1" applyAlignment="1">
      <alignment horizontal="center" vertical="center"/>
    </xf>
    <xf numFmtId="0" fontId="4" fillId="0" borderId="20"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2" borderId="29" xfId="0" applyFont="1" applyFill="1" applyBorder="1" applyAlignment="1">
      <alignment horizontal="center" vertical="center"/>
    </xf>
    <xf numFmtId="0" fontId="4" fillId="0" borderId="34"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lignment vertical="center" shrinkToFit="1"/>
    </xf>
    <xf numFmtId="49" fontId="4" fillId="0" borderId="20" xfId="0" applyNumberFormat="1" applyFont="1" applyBorder="1" applyAlignment="1" applyProtection="1">
      <alignment horizontal="center" vertical="center"/>
      <protection locked="0"/>
    </xf>
    <xf numFmtId="0" fontId="4" fillId="2" borderId="24" xfId="0" applyFont="1" applyFill="1" applyBorder="1" applyAlignment="1">
      <alignment horizontal="center" vertical="center"/>
    </xf>
    <xf numFmtId="0" fontId="4" fillId="0" borderId="37"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25" xfId="0" applyFont="1" applyBorder="1" applyAlignment="1" applyProtection="1">
      <alignment horizontal="center" vertical="center"/>
      <protection locked="0"/>
    </xf>
    <xf numFmtId="0" fontId="5" fillId="0" borderId="0" xfId="0" applyFont="1" applyBorder="1" applyAlignment="1">
      <alignment horizontal="center" vertical="center"/>
    </xf>
    <xf numFmtId="0" fontId="4" fillId="2" borderId="38" xfId="0" applyFont="1" applyFill="1" applyBorder="1" applyAlignment="1">
      <alignment horizontal="center" vertical="center"/>
    </xf>
    <xf numFmtId="0" fontId="4" fillId="0" borderId="8" xfId="0" applyFont="1" applyBorder="1" applyProtection="1">
      <alignment vertical="center"/>
      <protection locked="0"/>
    </xf>
    <xf numFmtId="0" fontId="4" fillId="0" borderId="39" xfId="0" applyFont="1" applyBorder="1" applyAlignment="1">
      <alignment horizontal="center" vertical="center"/>
    </xf>
    <xf numFmtId="0" fontId="4" fillId="0" borderId="29" xfId="0" applyFont="1" applyBorder="1" applyAlignment="1">
      <alignment horizontal="center" vertical="center"/>
    </xf>
    <xf numFmtId="0" fontId="4" fillId="0" borderId="29" xfId="0" applyFont="1" applyBorder="1" applyAlignment="1" applyProtection="1">
      <alignment horizontal="left" vertical="center" wrapText="1"/>
    </xf>
    <xf numFmtId="0" fontId="4" fillId="0" borderId="40" xfId="0" applyFont="1" applyBorder="1" applyAlignment="1" applyProtection="1">
      <alignment horizontal="left" vertical="center" wrapText="1"/>
    </xf>
    <xf numFmtId="0" fontId="4" fillId="0" borderId="20"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2" borderId="27" xfId="0" applyFont="1" applyFill="1" applyBorder="1" applyAlignment="1">
      <alignment horizontal="center" vertical="center"/>
    </xf>
    <xf numFmtId="0" fontId="4" fillId="0" borderId="17" xfId="0" applyFont="1" applyBorder="1" applyProtection="1">
      <alignment vertical="center"/>
      <protection locked="0"/>
    </xf>
    <xf numFmtId="0" fontId="4" fillId="0" borderId="30" xfId="0" applyFont="1" applyBorder="1" applyAlignment="1" applyProtection="1">
      <alignment horizontal="center" vertical="center"/>
      <protection locked="0"/>
    </xf>
    <xf numFmtId="0" fontId="4" fillId="0" borderId="20" xfId="0" applyFont="1" applyBorder="1" applyAlignment="1">
      <alignment horizontal="left" vertical="center"/>
    </xf>
    <xf numFmtId="0" fontId="4" fillId="0" borderId="28" xfId="0" applyFont="1" applyBorder="1" applyAlignment="1">
      <alignment horizontal="left" vertical="center"/>
    </xf>
    <xf numFmtId="0" fontId="4" fillId="0" borderId="40" xfId="0" applyFont="1" applyBorder="1" applyAlignment="1" applyProtection="1">
      <alignment horizontal="center" vertical="center"/>
      <protection locked="0"/>
    </xf>
    <xf numFmtId="49" fontId="4" fillId="0" borderId="13" xfId="0" applyNumberFormat="1" applyFont="1" applyBorder="1" applyAlignment="1" applyProtection="1">
      <alignment vertical="center"/>
      <protection locked="0"/>
    </xf>
    <xf numFmtId="49" fontId="4" fillId="0" borderId="0" xfId="0" applyNumberFormat="1" applyFont="1" applyBorder="1" applyAlignment="1" applyProtection="1">
      <alignment vertical="center"/>
      <protection locked="0"/>
    </xf>
    <xf numFmtId="0" fontId="0" fillId="0" borderId="13" xfId="0" applyBorder="1">
      <alignment vertical="center"/>
    </xf>
    <xf numFmtId="49" fontId="4" fillId="0" borderId="41" xfId="0" applyNumberFormat="1" applyFont="1" applyBorder="1" applyAlignment="1" applyProtection="1">
      <alignment horizontal="left" vertical="center" wrapText="1"/>
      <protection locked="0"/>
    </xf>
    <xf numFmtId="49" fontId="4" fillId="0" borderId="42" xfId="0" applyNumberFormat="1" applyFont="1" applyBorder="1" applyAlignment="1" applyProtection="1">
      <alignment horizontal="left" vertical="center" wrapText="1"/>
      <protection locked="0"/>
    </xf>
    <xf numFmtId="0" fontId="4" fillId="2" borderId="24" xfId="0" applyFont="1" applyFill="1" applyBorder="1" applyAlignment="1">
      <alignment horizontal="center" vertical="center" wrapText="1" shrinkToFit="1"/>
    </xf>
    <xf numFmtId="49" fontId="4" fillId="0" borderId="24" xfId="0" applyNumberFormat="1"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37" xfId="0" applyFont="1" applyBorder="1" applyAlignment="1">
      <alignment horizontal="center" vertical="center" shrinkToFit="1"/>
    </xf>
    <xf numFmtId="0" fontId="4" fillId="0" borderId="43" xfId="0" applyFont="1" applyBorder="1" applyAlignment="1">
      <alignment horizontal="center" vertical="center" shrinkToFit="1"/>
    </xf>
    <xf numFmtId="49" fontId="4" fillId="0" borderId="37" xfId="0" applyNumberFormat="1" applyFont="1" applyBorder="1" applyAlignment="1" applyProtection="1">
      <alignment horizontal="center" vertical="center"/>
      <protection locked="0"/>
    </xf>
    <xf numFmtId="0" fontId="4" fillId="0" borderId="44" xfId="0" applyFont="1" applyFill="1" applyBorder="1" applyAlignment="1">
      <alignment horizontal="center" vertical="center" shrinkToFit="1"/>
    </xf>
    <xf numFmtId="0" fontId="4" fillId="0" borderId="45" xfId="0" applyFont="1" applyBorder="1" applyAlignment="1">
      <alignment horizontal="left" vertical="center"/>
    </xf>
    <xf numFmtId="0" fontId="4" fillId="0" borderId="42" xfId="0" applyFont="1" applyBorder="1" applyAlignment="1">
      <alignment horizontal="left" vertical="center"/>
    </xf>
    <xf numFmtId="0" fontId="4" fillId="0" borderId="44" xfId="0" applyFont="1" applyBorder="1" applyAlignment="1" applyProtection="1">
      <alignment horizontal="center" vertical="center"/>
      <protection locked="0"/>
    </xf>
    <xf numFmtId="0" fontId="4" fillId="2" borderId="19" xfId="0" applyFont="1" applyFill="1" applyBorder="1" applyAlignment="1">
      <alignment horizontal="center" vertical="center" wrapText="1" shrinkToFit="1"/>
    </xf>
    <xf numFmtId="49" fontId="4" fillId="0" borderId="19" xfId="0" applyNumberFormat="1"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20" xfId="0" applyFont="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21" xfId="0" applyFont="1" applyFill="1" applyBorder="1" applyAlignment="1">
      <alignment horizontal="center" vertical="center" shrinkToFit="1"/>
    </xf>
    <xf numFmtId="0" fontId="4" fillId="2" borderId="23" xfId="0" applyFont="1" applyFill="1" applyBorder="1" applyAlignment="1">
      <alignment horizontal="center" vertical="center"/>
    </xf>
    <xf numFmtId="177" fontId="4" fillId="0" borderId="37" xfId="4" applyNumberFormat="1" applyFont="1" applyBorder="1" applyAlignment="1" applyProtection="1">
      <alignment horizontal="right" vertical="center"/>
      <protection locked="0"/>
    </xf>
    <xf numFmtId="177" fontId="4" fillId="0" borderId="25" xfId="4" applyNumberFormat="1" applyFont="1" applyBorder="1" applyAlignment="1" applyProtection="1">
      <alignment horizontal="right" vertical="center"/>
      <protection locked="0"/>
    </xf>
    <xf numFmtId="177" fontId="4" fillId="0" borderId="26" xfId="4" applyNumberFormat="1" applyFont="1" applyBorder="1" applyAlignment="1" applyProtection="1">
      <alignment horizontal="right" vertical="center"/>
      <protection locked="0"/>
    </xf>
    <xf numFmtId="0" fontId="4" fillId="0" borderId="37" xfId="0" applyFont="1" applyBorder="1" applyAlignment="1">
      <alignment horizontal="center" vertical="center"/>
    </xf>
    <xf numFmtId="0" fontId="4" fillId="0" borderId="44" xfId="0" applyFont="1" applyFill="1" applyBorder="1" applyAlignment="1" applyProtection="1">
      <alignment horizontal="center" vertical="center" shrinkToFit="1"/>
      <protection locked="0"/>
    </xf>
    <xf numFmtId="0" fontId="4" fillId="2" borderId="46" xfId="0" applyFont="1" applyFill="1" applyBorder="1" applyAlignment="1">
      <alignment horizontal="center" vertical="center"/>
    </xf>
    <xf numFmtId="0" fontId="4" fillId="0" borderId="47" xfId="0" applyFont="1" applyBorder="1" applyProtection="1">
      <alignment vertical="center"/>
      <protection locked="0"/>
    </xf>
    <xf numFmtId="177" fontId="4" fillId="0" borderId="20" xfId="4" applyNumberFormat="1" applyFont="1" applyBorder="1" applyAlignment="1" applyProtection="1">
      <alignment horizontal="right" vertical="center"/>
      <protection locked="0"/>
    </xf>
    <xf numFmtId="177" fontId="4" fillId="0" borderId="0" xfId="4" applyNumberFormat="1" applyFont="1" applyBorder="1" applyAlignment="1" applyProtection="1">
      <alignment horizontal="right" vertical="center"/>
      <protection locked="0"/>
    </xf>
    <xf numFmtId="177" fontId="4" fillId="0" borderId="28" xfId="4" applyNumberFormat="1" applyFont="1" applyBorder="1" applyAlignment="1" applyProtection="1">
      <alignment horizontal="right" vertical="center"/>
      <protection locked="0"/>
    </xf>
    <xf numFmtId="0" fontId="4" fillId="0" borderId="21" xfId="0" applyFont="1" applyFill="1" applyBorder="1" applyAlignment="1" applyProtection="1">
      <alignment horizontal="center" vertical="center" shrinkToFit="1"/>
      <protection locked="0"/>
    </xf>
    <xf numFmtId="0" fontId="4" fillId="2" borderId="29" xfId="0" applyFont="1" applyFill="1" applyBorder="1" applyAlignment="1">
      <alignment horizontal="center" vertical="center" wrapText="1" shrinkToFit="1"/>
    </xf>
    <xf numFmtId="0" fontId="4" fillId="0" borderId="45" xfId="0" applyFont="1" applyBorder="1" applyAlignment="1">
      <alignment horizontal="center" vertical="center" shrinkToFit="1"/>
    </xf>
    <xf numFmtId="0" fontId="4" fillId="0" borderId="41" xfId="0" applyFont="1" applyBorder="1" applyAlignment="1">
      <alignment horizontal="center" vertical="center" shrinkToFit="1"/>
    </xf>
    <xf numFmtId="0" fontId="4" fillId="0" borderId="48" xfId="0" applyFont="1" applyFill="1" applyBorder="1" applyAlignment="1">
      <alignment horizontal="center" vertical="center" shrinkToFit="1"/>
    </xf>
    <xf numFmtId="0" fontId="4" fillId="0" borderId="49" xfId="0" applyFont="1" applyBorder="1" applyAlignment="1" applyProtection="1">
      <alignment horizontal="left" vertical="center" shrinkToFit="1"/>
      <protection locked="0"/>
    </xf>
    <xf numFmtId="0" fontId="4" fillId="0" borderId="50" xfId="0" applyFont="1" applyBorder="1" applyAlignment="1" applyProtection="1">
      <alignment horizontal="left" vertical="center" shrinkToFit="1"/>
      <protection locked="0"/>
    </xf>
    <xf numFmtId="0" fontId="4" fillId="0" borderId="37" xfId="0" applyFont="1" applyBorder="1" applyAlignment="1" applyProtection="1">
      <alignment horizontal="left" vertical="center" shrinkToFit="1"/>
    </xf>
    <xf numFmtId="0" fontId="4" fillId="0" borderId="43" xfId="0" applyFont="1" applyBorder="1" applyAlignment="1" applyProtection="1">
      <alignment horizontal="left" vertical="center" shrinkToFit="1"/>
    </xf>
    <xf numFmtId="0" fontId="0" fillId="0" borderId="37" xfId="0" applyFont="1" applyBorder="1" applyAlignment="1" applyProtection="1">
      <alignment horizontal="left" vertical="center"/>
      <protection locked="0"/>
    </xf>
    <xf numFmtId="0" fontId="0" fillId="0" borderId="44" xfId="0" applyFont="1" applyBorder="1" applyAlignment="1" applyProtection="1">
      <alignment horizontal="left" vertical="center"/>
      <protection locked="0"/>
    </xf>
    <xf numFmtId="0" fontId="4" fillId="0" borderId="51" xfId="0" applyFont="1" applyBorder="1" applyAlignment="1">
      <alignment horizontal="center" vertical="center" shrinkToFit="1"/>
    </xf>
    <xf numFmtId="0" fontId="4" fillId="0" borderId="26" xfId="0" applyFont="1" applyBorder="1" applyAlignment="1">
      <alignment horizontal="center" vertical="center" shrinkToFit="1"/>
    </xf>
    <xf numFmtId="177" fontId="4" fillId="0" borderId="24" xfId="4" applyNumberFormat="1" applyFont="1" applyBorder="1" applyAlignment="1" applyProtection="1">
      <alignment horizontal="right" vertical="center"/>
      <protection locked="0"/>
    </xf>
    <xf numFmtId="177" fontId="4" fillId="0" borderId="30" xfId="4" applyNumberFormat="1" applyFont="1" applyBorder="1" applyAlignment="1" applyProtection="1">
      <alignment horizontal="right" vertical="center"/>
      <protection locked="0"/>
    </xf>
    <xf numFmtId="0" fontId="4" fillId="0" borderId="52" xfId="0" applyFont="1" applyBorder="1" applyAlignment="1" applyProtection="1">
      <alignment horizontal="left" vertical="center" shrinkToFit="1"/>
      <protection locked="0"/>
    </xf>
    <xf numFmtId="0" fontId="4" fillId="0" borderId="20" xfId="0" applyFont="1" applyBorder="1" applyAlignment="1" applyProtection="1">
      <alignment horizontal="left" vertical="center" shrinkToFit="1"/>
    </xf>
    <xf numFmtId="0" fontId="4" fillId="0" borderId="0" xfId="0" applyFont="1" applyBorder="1" applyAlignment="1" applyProtection="1">
      <alignment horizontal="left" vertical="center" shrinkToFit="1"/>
    </xf>
    <xf numFmtId="0" fontId="0" fillId="0" borderId="20" xfId="0" applyFont="1" applyBorder="1" applyAlignment="1" applyProtection="1">
      <alignment horizontal="left" vertical="center"/>
      <protection locked="0"/>
    </xf>
    <xf numFmtId="0" fontId="0" fillId="0" borderId="21" xfId="0" applyFont="1" applyBorder="1" applyAlignment="1" applyProtection="1">
      <alignment horizontal="left" vertical="center"/>
      <protection locked="0"/>
    </xf>
    <xf numFmtId="0" fontId="4" fillId="0" borderId="13" xfId="0" applyFont="1" applyBorder="1" applyAlignment="1">
      <alignment horizontal="center" vertical="center" shrinkToFit="1"/>
    </xf>
    <xf numFmtId="0" fontId="4" fillId="0" borderId="28" xfId="0" applyFont="1" applyBorder="1" applyAlignment="1">
      <alignment horizontal="center" vertical="center" shrinkToFit="1"/>
    </xf>
    <xf numFmtId="177" fontId="4" fillId="0" borderId="19" xfId="4" applyNumberFormat="1" applyFont="1" applyBorder="1" applyAlignment="1" applyProtection="1">
      <alignment horizontal="right" vertical="center"/>
      <protection locked="0"/>
    </xf>
    <xf numFmtId="177" fontId="4" fillId="0" borderId="31" xfId="4" applyNumberFormat="1" applyFont="1" applyBorder="1" applyAlignment="1" applyProtection="1">
      <alignment horizontal="right" vertical="center"/>
      <protection locked="0"/>
    </xf>
    <xf numFmtId="0" fontId="4" fillId="0" borderId="45" xfId="0" applyFont="1" applyBorder="1" applyAlignment="1">
      <alignment horizontal="center" vertical="center"/>
    </xf>
    <xf numFmtId="0" fontId="4" fillId="0" borderId="41" xfId="0" applyFont="1" applyBorder="1" applyAlignment="1">
      <alignment horizontal="center" vertical="center"/>
    </xf>
    <xf numFmtId="0" fontId="4" fillId="0" borderId="48" xfId="0" applyFont="1" applyFill="1" applyBorder="1" applyAlignment="1" applyProtection="1">
      <alignment horizontal="center" vertical="center" shrinkToFit="1"/>
      <protection locked="0"/>
    </xf>
    <xf numFmtId="49" fontId="4" fillId="0" borderId="45" xfId="0" applyNumberFormat="1" applyFont="1" applyBorder="1" applyAlignment="1" applyProtection="1">
      <alignment horizontal="center" vertical="center"/>
      <protection locked="0"/>
    </xf>
    <xf numFmtId="0" fontId="4" fillId="0" borderId="20"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44" xfId="0" applyFont="1" applyBorder="1" applyAlignment="1">
      <alignment horizontal="center" vertical="center"/>
    </xf>
    <xf numFmtId="49" fontId="4" fillId="0" borderId="26" xfId="0" applyNumberFormat="1" applyFont="1" applyBorder="1" applyAlignment="1" applyProtection="1">
      <alignment horizontal="center" vertical="center"/>
      <protection locked="0"/>
    </xf>
    <xf numFmtId="49" fontId="4" fillId="0" borderId="28" xfId="0" applyNumberFormat="1" applyFont="1" applyBorder="1" applyAlignment="1" applyProtection="1">
      <alignment horizontal="center" vertical="center"/>
      <protection locked="0"/>
    </xf>
    <xf numFmtId="0" fontId="4" fillId="0" borderId="53" xfId="0" applyFont="1" applyBorder="1" applyAlignment="1">
      <alignment horizontal="center" vertical="center" shrinkToFit="1"/>
    </xf>
    <xf numFmtId="0" fontId="4" fillId="0" borderId="42" xfId="0" applyFont="1" applyBorder="1" applyAlignment="1">
      <alignment horizontal="center" vertical="center" shrinkToFit="1"/>
    </xf>
    <xf numFmtId="177" fontId="4" fillId="0" borderId="29" xfId="4" applyNumberFormat="1" applyFont="1" applyBorder="1" applyAlignment="1" applyProtection="1">
      <alignment horizontal="right" vertical="center"/>
      <protection locked="0"/>
    </xf>
    <xf numFmtId="177" fontId="4" fillId="0" borderId="40" xfId="4" applyNumberFormat="1" applyFont="1" applyBorder="1" applyAlignment="1" applyProtection="1">
      <alignment horizontal="right" vertical="center"/>
      <protection locked="0"/>
    </xf>
    <xf numFmtId="0" fontId="4" fillId="0" borderId="51" xfId="0" applyFont="1" applyBorder="1" applyAlignment="1">
      <alignment horizontal="center" vertical="center" wrapText="1"/>
    </xf>
    <xf numFmtId="177" fontId="4" fillId="0" borderId="24" xfId="0" applyNumberFormat="1" applyFont="1" applyBorder="1" applyAlignment="1" applyProtection="1">
      <alignment horizontal="center" vertical="center"/>
      <protection locked="0"/>
    </xf>
    <xf numFmtId="177" fontId="4" fillId="0" borderId="30" xfId="0" applyNumberFormat="1" applyFont="1" applyBorder="1" applyAlignment="1" applyProtection="1">
      <alignment horizontal="center" vertical="center"/>
      <protection locked="0"/>
    </xf>
    <xf numFmtId="177" fontId="4" fillId="0" borderId="19" xfId="0" applyNumberFormat="1" applyFont="1" applyBorder="1" applyAlignment="1" applyProtection="1">
      <alignment horizontal="center" vertical="center"/>
      <protection locked="0"/>
    </xf>
    <xf numFmtId="177" fontId="4" fillId="0" borderId="31" xfId="0" applyNumberFormat="1" applyFont="1" applyBorder="1" applyAlignment="1" applyProtection="1">
      <alignment horizontal="center" vertical="center"/>
      <protection locked="0"/>
    </xf>
    <xf numFmtId="0" fontId="4" fillId="0" borderId="45" xfId="0" applyFont="1" applyBorder="1" applyAlignment="1" applyProtection="1">
      <alignment horizontal="left" vertical="center" wrapText="1"/>
      <protection locked="0"/>
    </xf>
    <xf numFmtId="0" fontId="4" fillId="0" borderId="41" xfId="0" applyFont="1" applyBorder="1" applyAlignment="1" applyProtection="1">
      <alignment horizontal="left" vertical="center" wrapText="1"/>
      <protection locked="0"/>
    </xf>
    <xf numFmtId="0" fontId="4" fillId="0" borderId="53" xfId="0" applyFont="1" applyBorder="1" applyAlignment="1">
      <alignment horizontal="center" vertical="center"/>
    </xf>
    <xf numFmtId="0" fontId="4" fillId="0" borderId="42" xfId="0" applyFont="1" applyBorder="1" applyAlignment="1">
      <alignment horizontal="center" vertical="center"/>
    </xf>
    <xf numFmtId="177" fontId="4" fillId="0" borderId="29" xfId="0" applyNumberFormat="1" applyFont="1" applyBorder="1" applyAlignment="1" applyProtection="1">
      <alignment horizontal="center" vertical="center"/>
      <protection locked="0"/>
    </xf>
    <xf numFmtId="177" fontId="4" fillId="0" borderId="40" xfId="0" applyNumberFormat="1" applyFont="1" applyBorder="1" applyAlignment="1" applyProtection="1">
      <alignment horizontal="center" vertical="center"/>
      <protection locked="0"/>
    </xf>
    <xf numFmtId="0" fontId="4" fillId="0" borderId="48" xfId="0" applyFont="1" applyBorder="1" applyAlignment="1">
      <alignment horizontal="center" vertical="center"/>
    </xf>
    <xf numFmtId="0" fontId="4" fillId="0" borderId="0" xfId="0" applyFont="1" applyBorder="1" applyAlignment="1">
      <alignment vertical="center"/>
    </xf>
    <xf numFmtId="0" fontId="4" fillId="0" borderId="23" xfId="0" applyFont="1" applyBorder="1" applyAlignment="1">
      <alignment horizontal="center" vertical="center" shrinkToFit="1"/>
    </xf>
    <xf numFmtId="0" fontId="4" fillId="3" borderId="24" xfId="0" applyFont="1" applyFill="1" applyBorder="1" applyAlignment="1">
      <alignment horizontal="center" vertical="center" shrinkToFit="1"/>
    </xf>
    <xf numFmtId="0" fontId="4" fillId="0" borderId="24" xfId="0" applyFont="1" applyFill="1" applyBorder="1" applyAlignment="1" applyProtection="1">
      <alignment horizontal="center" vertical="center"/>
    </xf>
    <xf numFmtId="0" fontId="4" fillId="0" borderId="30" xfId="0" applyFont="1" applyFill="1" applyBorder="1" applyAlignment="1" applyProtection="1">
      <alignment horizontal="center" vertical="center"/>
    </xf>
    <xf numFmtId="0" fontId="4" fillId="0" borderId="27" xfId="0" applyFont="1" applyBorder="1" applyAlignment="1">
      <alignment horizontal="center" vertical="center" shrinkToFit="1"/>
    </xf>
    <xf numFmtId="0" fontId="4" fillId="3" borderId="19" xfId="0" applyFont="1" applyFill="1" applyBorder="1" applyAlignment="1">
      <alignment horizontal="center" vertical="center" shrinkToFit="1"/>
    </xf>
    <xf numFmtId="0" fontId="4" fillId="0" borderId="19" xfId="0" applyFont="1" applyFill="1" applyBorder="1" applyAlignment="1" applyProtection="1">
      <alignment horizontal="center" vertical="center"/>
    </xf>
    <xf numFmtId="0" fontId="4" fillId="0" borderId="31" xfId="0" applyFont="1" applyFill="1" applyBorder="1" applyAlignment="1" applyProtection="1">
      <alignment horizontal="center" vertical="center"/>
    </xf>
    <xf numFmtId="0" fontId="4" fillId="0" borderId="37" xfId="0" applyFont="1" applyBorder="1" applyAlignment="1" applyProtection="1">
      <alignment horizontal="left" vertical="center" wrapText="1"/>
      <protection locked="0"/>
    </xf>
    <xf numFmtId="0" fontId="4" fillId="0" borderId="25" xfId="0" applyFont="1" applyBorder="1" applyAlignment="1" applyProtection="1">
      <alignment horizontal="left" vertical="center" wrapText="1"/>
      <protection locked="0"/>
    </xf>
    <xf numFmtId="0" fontId="4" fillId="0" borderId="32" xfId="0" applyFont="1" applyBorder="1" applyProtection="1">
      <alignment vertical="center"/>
      <protection locked="0"/>
    </xf>
    <xf numFmtId="0" fontId="4" fillId="0" borderId="54" xfId="0" applyFont="1" applyBorder="1" applyAlignment="1" applyProtection="1">
      <alignment horizontal="left" vertical="center" shrinkToFit="1"/>
      <protection locked="0"/>
    </xf>
    <xf numFmtId="0" fontId="4" fillId="0" borderId="55" xfId="0" applyFont="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45" xfId="0" applyFont="1" applyBorder="1" applyAlignment="1" applyProtection="1">
      <alignment horizontal="left" vertical="center" shrinkToFit="1"/>
    </xf>
    <xf numFmtId="0" fontId="4" fillId="0" borderId="41" xfId="0" applyFont="1" applyBorder="1" applyAlignment="1" applyProtection="1">
      <alignment horizontal="left" vertical="center" shrinkToFit="1"/>
    </xf>
    <xf numFmtId="0" fontId="0" fillId="0" borderId="45" xfId="0" applyFont="1" applyBorder="1" applyAlignment="1" applyProtection="1">
      <alignment horizontal="left" vertical="center"/>
      <protection locked="0"/>
    </xf>
    <xf numFmtId="0" fontId="0" fillId="0" borderId="48" xfId="0" applyFont="1" applyBorder="1" applyAlignment="1" applyProtection="1">
      <alignment horizontal="left" vertical="center"/>
      <protection locked="0"/>
    </xf>
    <xf numFmtId="0" fontId="4" fillId="0" borderId="16" xfId="0" applyFont="1" applyBorder="1" applyAlignment="1">
      <alignment horizontal="center" vertical="center" shrinkToFit="1"/>
    </xf>
    <xf numFmtId="0" fontId="4" fillId="0" borderId="16" xfId="0" applyFont="1" applyFill="1" applyBorder="1" applyAlignment="1" applyProtection="1">
      <alignment horizontal="center" vertical="center"/>
    </xf>
    <xf numFmtId="0" fontId="4" fillId="0" borderId="17" xfId="0" applyFont="1" applyFill="1" applyBorder="1" applyAlignment="1" applyProtection="1">
      <alignment horizontal="center" vertical="center"/>
    </xf>
    <xf numFmtId="0" fontId="4" fillId="0" borderId="34" xfId="0" applyFont="1" applyBorder="1" applyProtection="1">
      <alignment vertical="center"/>
      <protection locked="0"/>
    </xf>
    <xf numFmtId="0" fontId="6" fillId="2" borderId="18"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4" fillId="2" borderId="34" xfId="0" applyFont="1" applyFill="1" applyBorder="1" applyAlignment="1">
      <alignment horizontal="center" vertical="center"/>
    </xf>
    <xf numFmtId="0" fontId="6" fillId="0" borderId="16" xfId="0" applyFont="1" applyBorder="1" applyAlignment="1">
      <alignment horizontal="center" vertical="center" wrapText="1"/>
    </xf>
    <xf numFmtId="0" fontId="4" fillId="0" borderId="46" xfId="0" applyFont="1" applyBorder="1" applyAlignment="1">
      <alignment horizontal="center" vertical="center" shrinkToFit="1"/>
    </xf>
    <xf numFmtId="0" fontId="4" fillId="0" borderId="56"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0" borderId="18" xfId="0" applyFont="1" applyBorder="1" applyAlignment="1" applyProtection="1">
      <alignment horizontal="center" vertical="center"/>
      <protection locked="0"/>
    </xf>
    <xf numFmtId="0" fontId="4" fillId="0" borderId="16" xfId="0" applyFont="1" applyBorder="1" applyAlignment="1" applyProtection="1">
      <alignment horizontal="center" vertical="center" shrinkToFit="1"/>
      <protection locked="0"/>
    </xf>
    <xf numFmtId="0" fontId="4" fillId="0" borderId="34" xfId="0" applyFont="1" applyBorder="1" applyAlignment="1" applyProtection="1">
      <alignment horizontal="center" vertical="center" shrinkToFit="1"/>
      <protection locked="0"/>
    </xf>
    <xf numFmtId="0" fontId="4" fillId="0" borderId="17" xfId="0" applyFont="1" applyBorder="1" applyAlignment="1" applyProtection="1">
      <alignment horizontal="center" vertical="center" shrinkToFit="1"/>
      <protection locked="0"/>
    </xf>
    <xf numFmtId="0" fontId="4" fillId="0" borderId="1" xfId="0" applyFont="1" applyBorder="1" applyAlignment="1">
      <alignment horizontal="center" vertical="center"/>
    </xf>
    <xf numFmtId="0" fontId="4" fillId="0" borderId="6" xfId="0" applyFont="1" applyBorder="1" applyAlignment="1">
      <alignment horizontal="center" vertical="center"/>
    </xf>
    <xf numFmtId="177" fontId="4" fillId="0" borderId="7" xfId="0" applyNumberFormat="1" applyFont="1" applyBorder="1" applyAlignment="1" applyProtection="1">
      <alignment horizontal="center" vertical="center" shrinkToFit="1"/>
      <protection locked="0"/>
    </xf>
    <xf numFmtId="177" fontId="4" fillId="0" borderId="8" xfId="0" applyNumberFormat="1" applyFont="1" applyBorder="1" applyAlignment="1" applyProtection="1">
      <alignment horizontal="center" vertical="center" shrinkToFit="1"/>
      <protection locked="0"/>
    </xf>
    <xf numFmtId="0" fontId="4" fillId="0" borderId="15" xfId="0" applyFont="1" applyBorder="1" applyAlignment="1">
      <alignment horizontal="center" vertical="center"/>
    </xf>
    <xf numFmtId="177" fontId="4" fillId="0" borderId="16" xfId="0" applyNumberFormat="1" applyFont="1" applyBorder="1" applyAlignment="1" applyProtection="1">
      <alignment horizontal="center" vertical="center" shrinkToFit="1"/>
      <protection locked="0"/>
    </xf>
    <xf numFmtId="177" fontId="4" fillId="0" borderId="17" xfId="0" applyNumberFormat="1" applyFont="1" applyBorder="1" applyAlignment="1" applyProtection="1">
      <alignment horizontal="center" vertical="center" shrinkToFit="1"/>
      <protection locked="0"/>
    </xf>
    <xf numFmtId="0" fontId="4" fillId="0" borderId="37" xfId="0" applyFont="1" applyBorder="1" applyAlignment="1" applyProtection="1">
      <alignment horizontal="right" vertical="center" shrinkToFit="1"/>
      <protection locked="0"/>
    </xf>
    <xf numFmtId="0" fontId="4" fillId="0" borderId="25" xfId="0" applyFont="1" applyBorder="1" applyAlignment="1" applyProtection="1">
      <alignment horizontal="right" vertical="center" shrinkToFit="1"/>
      <protection locked="0"/>
    </xf>
    <xf numFmtId="0" fontId="4" fillId="0" borderId="24" xfId="0" applyFont="1" applyBorder="1" applyAlignment="1">
      <alignment horizontal="center" vertical="center" wrapText="1"/>
    </xf>
    <xf numFmtId="0" fontId="7" fillId="0" borderId="37" xfId="0" applyFont="1" applyBorder="1" applyAlignment="1">
      <alignment horizontal="center" wrapText="1"/>
    </xf>
    <xf numFmtId="0" fontId="7" fillId="0" borderId="43" xfId="0" applyFont="1" applyBorder="1" applyAlignment="1" applyProtection="1">
      <alignment horizontal="center" vertical="top" shrinkToFit="1"/>
      <protection locked="0"/>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0" xfId="0" applyFont="1" applyBorder="1" applyAlignment="1">
      <alignment vertical="center" wrapText="1"/>
    </xf>
    <xf numFmtId="0" fontId="4" fillId="0" borderId="20" xfId="0" applyFont="1" applyBorder="1" applyAlignment="1" applyProtection="1">
      <alignment horizontal="right" vertical="center" shrinkToFit="1"/>
      <protection locked="0"/>
    </xf>
    <xf numFmtId="0" fontId="4" fillId="0" borderId="0" xfId="0" applyFont="1" applyBorder="1" applyAlignment="1" applyProtection="1">
      <alignment horizontal="right" vertical="center" shrinkToFit="1"/>
      <protection locked="0"/>
    </xf>
    <xf numFmtId="0" fontId="4" fillId="0" borderId="19" xfId="0" applyFont="1" applyBorder="1" applyAlignment="1">
      <alignment horizontal="center" vertical="center" wrapText="1"/>
    </xf>
    <xf numFmtId="0" fontId="7" fillId="0" borderId="20" xfId="0" applyFont="1" applyBorder="1" applyAlignment="1">
      <alignment horizontal="center" wrapText="1"/>
    </xf>
    <xf numFmtId="0" fontId="7" fillId="0" borderId="0" xfId="0" applyFont="1" applyBorder="1" applyAlignment="1" applyProtection="1">
      <alignment horizontal="center" vertical="top" shrinkToFit="1"/>
      <protection locked="0"/>
    </xf>
    <xf numFmtId="0" fontId="4" fillId="0" borderId="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37" xfId="0" applyFont="1" applyBorder="1" applyProtection="1">
      <alignment vertical="center"/>
      <protection locked="0"/>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60" xfId="0" applyFont="1" applyBorder="1" applyAlignment="1">
      <alignment horizontal="center" vertical="center"/>
    </xf>
    <xf numFmtId="0" fontId="4" fillId="0" borderId="61"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62" xfId="0" applyFont="1" applyBorder="1" applyAlignment="1">
      <alignment horizontal="center" vertical="center" wrapText="1"/>
    </xf>
    <xf numFmtId="0" fontId="4" fillId="0" borderId="63" xfId="0" applyFont="1" applyBorder="1" applyAlignment="1" applyProtection="1">
      <alignment horizontal="center" vertical="center"/>
      <protection locked="0"/>
    </xf>
    <xf numFmtId="0" fontId="4" fillId="0" borderId="15" xfId="0" applyFont="1" applyBorder="1" applyAlignment="1">
      <alignment horizontal="center" vertical="center" shrinkToFit="1"/>
    </xf>
    <xf numFmtId="0" fontId="4" fillId="0" borderId="20" xfId="0" applyFont="1" applyBorder="1" applyAlignment="1">
      <alignment horizontal="center"/>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66" xfId="0" applyFont="1" applyBorder="1" applyAlignment="1">
      <alignment horizontal="center" vertical="center"/>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0" borderId="69" xfId="0" applyFont="1" applyBorder="1" applyAlignment="1" applyProtection="1">
      <alignment horizontal="center" vertical="center" shrinkToFit="1"/>
      <protection locked="0"/>
    </xf>
    <xf numFmtId="0" fontId="4" fillId="0" borderId="70"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0" fontId="4" fillId="0" borderId="68" xfId="0" applyFont="1" applyBorder="1" applyAlignment="1">
      <alignment horizontal="center" vertical="center" shrinkToFit="1"/>
    </xf>
    <xf numFmtId="177" fontId="4" fillId="0" borderId="69" xfId="0" applyNumberFormat="1" applyFont="1" applyBorder="1" applyAlignment="1" applyProtection="1">
      <alignment horizontal="center" vertical="center" shrinkToFit="1"/>
      <protection locked="0"/>
    </xf>
    <xf numFmtId="177" fontId="4" fillId="0" borderId="47" xfId="0" applyNumberFormat="1" applyFont="1" applyBorder="1" applyAlignment="1" applyProtection="1">
      <alignment horizontal="center" vertical="center" shrinkToFit="1"/>
      <protection locked="0"/>
    </xf>
    <xf numFmtId="0" fontId="4" fillId="0" borderId="71" xfId="0" applyFont="1" applyBorder="1" applyAlignment="1">
      <alignment horizontal="center"/>
    </xf>
    <xf numFmtId="0" fontId="4" fillId="0" borderId="36" xfId="0" applyFont="1" applyBorder="1" applyAlignment="1">
      <alignment horizontal="center"/>
    </xf>
    <xf numFmtId="0" fontId="4" fillId="0" borderId="56" xfId="0" applyFont="1" applyBorder="1" applyAlignment="1">
      <alignment horizontal="center" vertical="center" wrapText="1"/>
    </xf>
    <xf numFmtId="0" fontId="7" fillId="0" borderId="71" xfId="0" applyFont="1" applyBorder="1" applyAlignment="1">
      <alignment horizontal="center" wrapText="1"/>
    </xf>
    <xf numFmtId="0" fontId="7" fillId="0" borderId="36" xfId="0" applyFont="1" applyBorder="1" applyAlignment="1" applyProtection="1">
      <alignment horizontal="center" vertical="top" shrinkToFit="1"/>
      <protection locked="0"/>
    </xf>
    <xf numFmtId="0" fontId="4" fillId="0" borderId="36" xfId="0" applyFont="1" applyBorder="1" applyAlignment="1">
      <alignment horizontal="center" vertical="center" wrapText="1"/>
    </xf>
    <xf numFmtId="0" fontId="4" fillId="0" borderId="72" xfId="0" applyFont="1" applyBorder="1" applyAlignment="1">
      <alignment horizontal="center" vertical="center" wrapText="1"/>
    </xf>
    <xf numFmtId="0" fontId="0" fillId="0" borderId="73" xfId="0" applyBorder="1" applyAlignment="1">
      <alignment horizontal="center" vertical="center"/>
    </xf>
    <xf numFmtId="176" fontId="0" fillId="0" borderId="73" xfId="0" applyNumberFormat="1" applyBorder="1">
      <alignment vertical="center"/>
    </xf>
    <xf numFmtId="0" fontId="0" fillId="0" borderId="73" xfId="0" applyBorder="1">
      <alignment vertical="center"/>
    </xf>
    <xf numFmtId="0" fontId="0" fillId="0" borderId="36" xfId="0" applyBorder="1" applyAlignment="1">
      <alignment vertical="center" textRotation="90"/>
    </xf>
    <xf numFmtId="0" fontId="0" fillId="0" borderId="0" xfId="0" applyAlignment="1">
      <alignment vertical="center" textRotation="90"/>
    </xf>
    <xf numFmtId="0" fontId="0" fillId="0" borderId="36" xfId="0" applyBorder="1" applyAlignment="1">
      <alignment horizontal="left" vertical="center" textRotation="90"/>
    </xf>
    <xf numFmtId="0" fontId="7" fillId="0" borderId="74" xfId="0" applyFont="1" applyBorder="1" applyAlignment="1">
      <alignment horizontal="center" vertical="center" wrapText="1"/>
    </xf>
    <xf numFmtId="0" fontId="7" fillId="0" borderId="75" xfId="0" applyFont="1" applyBorder="1" applyAlignment="1">
      <alignment horizontal="center" vertical="center"/>
    </xf>
    <xf numFmtId="0" fontId="2" fillId="0" borderId="76" xfId="0" applyFont="1" applyFill="1" applyBorder="1" applyAlignment="1">
      <alignment horizontal="center" vertical="center"/>
    </xf>
    <xf numFmtId="0" fontId="2" fillId="0" borderId="77" xfId="0" applyFont="1" applyFill="1" applyBorder="1" applyAlignment="1">
      <alignment horizontal="center" vertical="center"/>
    </xf>
    <xf numFmtId="0" fontId="8" fillId="0" borderId="21" xfId="0" applyFont="1" applyBorder="1" applyAlignment="1">
      <alignment horizontal="center" vertical="center"/>
    </xf>
    <xf numFmtId="0" fontId="4" fillId="0" borderId="9" xfId="0" applyFont="1" applyBorder="1" applyAlignment="1">
      <alignment horizontal="center" vertical="center" shrinkToFit="1"/>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0" xfId="0" applyFont="1" applyBorder="1" applyAlignment="1">
      <alignment horizontal="right"/>
    </xf>
    <xf numFmtId="0" fontId="7" fillId="0" borderId="78" xfId="0" applyFont="1" applyBorder="1" applyAlignment="1">
      <alignment horizontal="center" vertical="center" wrapText="1"/>
    </xf>
    <xf numFmtId="0" fontId="7" fillId="0" borderId="79" xfId="0" applyFont="1" applyBorder="1" applyAlignment="1">
      <alignment horizontal="center" vertical="center"/>
    </xf>
    <xf numFmtId="0" fontId="2" fillId="0" borderId="13" xfId="0" applyFont="1" applyFill="1" applyBorder="1" applyAlignment="1">
      <alignment horizontal="center" vertical="center"/>
    </xf>
    <xf numFmtId="0" fontId="2" fillId="0" borderId="80" xfId="0" applyFont="1" applyFill="1" applyBorder="1" applyAlignment="1">
      <alignment horizontal="center" vertical="center"/>
    </xf>
    <xf numFmtId="0" fontId="4" fillId="0" borderId="18" xfId="0" applyFont="1" applyBorder="1" applyAlignment="1">
      <alignment horizontal="center" vertical="center" shrinkToFit="1"/>
    </xf>
    <xf numFmtId="0" fontId="4" fillId="0" borderId="81" xfId="0" applyFont="1" applyBorder="1" applyAlignment="1" applyProtection="1">
      <alignment horizontal="center" vertical="center"/>
      <protection locked="0"/>
    </xf>
    <xf numFmtId="0" fontId="4" fillId="0" borderId="82" xfId="0" applyFont="1" applyBorder="1" applyAlignment="1" applyProtection="1">
      <alignment horizontal="center" vertical="center"/>
      <protection locked="0"/>
    </xf>
    <xf numFmtId="0" fontId="4" fillId="0" borderId="83" xfId="0" applyFont="1" applyBorder="1" applyAlignment="1" applyProtection="1">
      <alignment horizontal="center" vertical="center"/>
      <protection locked="0"/>
    </xf>
    <xf numFmtId="0" fontId="7" fillId="0" borderId="84" xfId="0" applyFont="1" applyBorder="1" applyAlignment="1">
      <alignment horizontal="center" vertical="center" wrapText="1"/>
    </xf>
    <xf numFmtId="0" fontId="7" fillId="0" borderId="85" xfId="0" applyFont="1" applyBorder="1" applyAlignment="1">
      <alignment horizontal="center" vertical="center"/>
    </xf>
    <xf numFmtId="0" fontId="2" fillId="0" borderId="86" xfId="0" applyFont="1" applyFill="1" applyBorder="1" applyAlignment="1">
      <alignment horizontal="center" vertical="center"/>
    </xf>
    <xf numFmtId="0" fontId="2" fillId="0" borderId="87" xfId="0" applyFont="1" applyFill="1" applyBorder="1" applyAlignment="1">
      <alignment horizontal="center" vertical="center"/>
    </xf>
    <xf numFmtId="0" fontId="4" fillId="0" borderId="88" xfId="0" applyFont="1" applyBorder="1" applyAlignment="1" applyProtection="1">
      <alignment horizontal="center" vertical="center"/>
      <protection locked="0"/>
    </xf>
    <xf numFmtId="0" fontId="4" fillId="0" borderId="89" xfId="0" applyFont="1" applyBorder="1" applyAlignment="1" applyProtection="1">
      <alignment horizontal="center" vertical="center"/>
      <protection locked="0"/>
    </xf>
    <xf numFmtId="0" fontId="4" fillId="0" borderId="90" xfId="0" applyFont="1" applyBorder="1" applyAlignment="1" applyProtection="1">
      <alignment horizontal="center" vertical="center"/>
      <protection locked="0"/>
    </xf>
    <xf numFmtId="0" fontId="4" fillId="2" borderId="75" xfId="0" applyFont="1" applyFill="1" applyBorder="1" applyAlignment="1" applyProtection="1">
      <alignment horizontal="center" vertical="center"/>
      <protection locked="0"/>
    </xf>
    <xf numFmtId="0" fontId="4" fillId="0" borderId="76" xfId="0" applyFont="1" applyBorder="1" applyAlignment="1" applyProtection="1">
      <alignment horizontal="left" vertical="center"/>
    </xf>
    <xf numFmtId="0" fontId="4" fillId="0" borderId="91" xfId="0" applyFont="1" applyBorder="1" applyAlignment="1" applyProtection="1">
      <alignment horizontal="left" vertical="center"/>
    </xf>
    <xf numFmtId="0" fontId="4" fillId="0" borderId="79" xfId="0" applyFont="1" applyBorder="1" applyAlignment="1" applyProtection="1">
      <alignment horizontal="center" vertical="center"/>
      <protection locked="0"/>
    </xf>
    <xf numFmtId="0" fontId="4" fillId="2" borderId="79" xfId="0" applyFont="1" applyFill="1" applyBorder="1" applyAlignment="1" applyProtection="1">
      <alignment horizontal="center" vertical="center"/>
      <protection locked="0"/>
    </xf>
    <xf numFmtId="0" fontId="4" fillId="0" borderId="13"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42" xfId="0" applyFont="1" applyBorder="1" applyAlignment="1" applyProtection="1">
      <alignment horizontal="center" vertical="center"/>
      <protection locked="0"/>
    </xf>
    <xf numFmtId="0" fontId="4" fillId="0" borderId="92" xfId="0" applyFont="1" applyBorder="1" applyAlignment="1" applyProtection="1">
      <alignment horizontal="center" vertical="center"/>
      <protection locked="0"/>
    </xf>
    <xf numFmtId="0" fontId="4" fillId="0" borderId="18" xfId="0" applyFont="1" applyBorder="1" applyAlignment="1">
      <alignment horizontal="center" vertical="center"/>
    </xf>
    <xf numFmtId="0" fontId="4" fillId="0" borderId="15" xfId="0" applyFont="1" applyBorder="1" applyAlignment="1" applyProtection="1">
      <alignment horizontal="left" vertical="center" wrapText="1"/>
      <protection locked="0"/>
    </xf>
    <xf numFmtId="0" fontId="4" fillId="2" borderId="92" xfId="0" applyFont="1" applyFill="1" applyBorder="1" applyAlignment="1" applyProtection="1">
      <alignment horizontal="center" vertical="center"/>
      <protection locked="0"/>
    </xf>
    <xf numFmtId="0" fontId="4" fillId="0" borderId="93" xfId="0" applyFont="1" applyBorder="1" applyAlignment="1" applyProtection="1">
      <alignment horizontal="left" vertical="center"/>
    </xf>
    <xf numFmtId="0" fontId="4" fillId="0" borderId="36" xfId="0" applyFont="1" applyBorder="1" applyAlignment="1" applyProtection="1">
      <alignment horizontal="left" vertical="center"/>
    </xf>
    <xf numFmtId="0" fontId="4" fillId="0" borderId="92" xfId="0" applyFont="1" applyBorder="1" applyAlignment="1" applyProtection="1">
      <alignment horizontal="center" vertical="center"/>
    </xf>
    <xf numFmtId="0" fontId="4" fillId="0" borderId="10" xfId="0" applyFont="1" applyBorder="1" applyAlignment="1">
      <alignment horizontal="center" vertical="center"/>
    </xf>
    <xf numFmtId="0" fontId="4" fillId="0" borderId="94" xfId="0" applyFont="1" applyBorder="1" applyAlignment="1">
      <alignment horizontal="center" vertical="center"/>
    </xf>
    <xf numFmtId="0" fontId="4" fillId="0" borderId="16" xfId="0" applyFont="1" applyBorder="1" applyAlignment="1" applyProtection="1">
      <alignment horizontal="left" vertical="center" wrapText="1"/>
      <protection locked="0"/>
    </xf>
    <xf numFmtId="0" fontId="4" fillId="0" borderId="17" xfId="0" applyFont="1" applyBorder="1" applyAlignment="1" applyProtection="1">
      <alignment horizontal="left" vertical="center" wrapText="1"/>
      <protection locked="0"/>
    </xf>
    <xf numFmtId="0" fontId="4" fillId="0" borderId="40" xfId="0" applyFont="1" applyBorder="1" applyAlignment="1">
      <alignment horizontal="center" vertical="center"/>
    </xf>
    <xf numFmtId="0" fontId="7" fillId="0" borderId="15" xfId="0" applyFont="1" applyBorder="1" applyAlignment="1" applyProtection="1">
      <alignment horizontal="center" vertical="center"/>
      <protection locked="0"/>
    </xf>
    <xf numFmtId="0" fontId="7" fillId="0" borderId="35" xfId="0" applyFont="1" applyBorder="1" applyAlignment="1" applyProtection="1">
      <alignment horizontal="center" vertical="center"/>
      <protection locked="0"/>
    </xf>
    <xf numFmtId="0" fontId="7" fillId="0" borderId="68" xfId="0" applyFont="1" applyBorder="1" applyAlignment="1" applyProtection="1">
      <alignment horizontal="center" vertical="center"/>
      <protection locked="0"/>
    </xf>
    <xf numFmtId="0" fontId="7" fillId="0" borderId="95" xfId="0" applyFont="1" applyBorder="1" applyAlignment="1" applyProtection="1">
      <alignment horizontal="center" vertical="center"/>
      <protection locked="0"/>
    </xf>
    <xf numFmtId="0" fontId="4" fillId="0" borderId="96" xfId="0" applyFont="1" applyBorder="1" applyAlignment="1">
      <alignment horizontal="center" vertical="center" shrinkToFit="1"/>
    </xf>
    <xf numFmtId="0" fontId="4" fillId="0" borderId="47" xfId="0" applyFont="1" applyBorder="1" applyAlignment="1" applyProtection="1">
      <alignment horizontal="center" vertical="center"/>
      <protection locked="0"/>
    </xf>
    <xf numFmtId="0" fontId="9" fillId="0" borderId="0" xfId="2" applyFont="1"/>
    <xf numFmtId="0" fontId="9" fillId="0" borderId="0" xfId="2" applyFont="1" applyAlignment="1">
      <alignment horizontal="center" vertical="center"/>
    </xf>
    <xf numFmtId="0" fontId="9" fillId="0" borderId="0" xfId="2" applyFont="1" applyAlignment="1">
      <alignment vertical="center"/>
    </xf>
    <xf numFmtId="0" fontId="7" fillId="0" borderId="73" xfId="1" applyFont="1" applyBorder="1" applyAlignment="1">
      <alignment horizontal="right" vertical="center" shrinkToFit="1"/>
    </xf>
    <xf numFmtId="0" fontId="10" fillId="0" borderId="0" xfId="2" applyFont="1" applyAlignment="1">
      <alignment horizontal="center" vertical="center"/>
    </xf>
    <xf numFmtId="0" fontId="9" fillId="0" borderId="73" xfId="2" applyFont="1" applyBorder="1" applyAlignment="1">
      <alignment horizontal="center" vertical="center"/>
    </xf>
    <xf numFmtId="0" fontId="9" fillId="0" borderId="73" xfId="2" applyFont="1" applyBorder="1" applyAlignment="1" applyProtection="1">
      <alignment vertical="center" wrapText="1"/>
      <protection locked="0"/>
    </xf>
    <xf numFmtId="0" fontId="9" fillId="0" borderId="73" xfId="2" applyFont="1" applyBorder="1" applyAlignment="1" applyProtection="1">
      <alignment vertical="center"/>
      <protection locked="0"/>
    </xf>
    <xf numFmtId="0" fontId="11" fillId="0" borderId="0" xfId="2" applyFont="1"/>
    <xf numFmtId="0" fontId="7" fillId="0" borderId="73" xfId="1" applyFont="1" applyBorder="1" applyAlignment="1">
      <alignment vertical="center" shrinkToFit="1"/>
    </xf>
    <xf numFmtId="0" fontId="9" fillId="0" borderId="97" xfId="2" applyFont="1" applyBorder="1" applyAlignment="1">
      <alignment horizontal="center" vertical="center"/>
    </xf>
    <xf numFmtId="0" fontId="9" fillId="0" borderId="73" xfId="3" applyFont="1" applyBorder="1" applyAlignment="1">
      <alignment horizontal="center" shrinkToFit="1"/>
    </xf>
    <xf numFmtId="0" fontId="9" fillId="0" borderId="0" xfId="2" applyFont="1" applyFill="1" applyBorder="1" applyAlignment="1" applyProtection="1">
      <protection locked="0"/>
    </xf>
    <xf numFmtId="0" fontId="9" fillId="0" borderId="98" xfId="2" applyFont="1" applyBorder="1" applyAlignment="1" applyProtection="1">
      <alignment vertical="center"/>
      <protection locked="0"/>
    </xf>
    <xf numFmtId="0" fontId="9" fillId="0" borderId="99" xfId="2" applyFont="1" applyBorder="1" applyAlignment="1">
      <alignment horizontal="center" vertical="center" shrinkToFit="1"/>
    </xf>
    <xf numFmtId="0" fontId="9" fillId="0" borderId="100" xfId="2" applyFont="1" applyBorder="1" applyAlignment="1" applyProtection="1">
      <alignment horizontal="center" vertical="center"/>
      <protection locked="0"/>
    </xf>
    <xf numFmtId="0" fontId="9" fillId="0" borderId="98" xfId="2" applyFont="1" applyBorder="1" applyAlignment="1">
      <alignment vertical="center"/>
    </xf>
    <xf numFmtId="0" fontId="2" fillId="0" borderId="78" xfId="2" applyBorder="1" applyAlignment="1">
      <alignment horizontal="center" vertical="center" shrinkToFit="1"/>
    </xf>
    <xf numFmtId="0" fontId="9" fillId="0" borderId="79" xfId="2" applyFont="1" applyBorder="1" applyAlignment="1" applyProtection="1">
      <alignment horizontal="center" vertical="center"/>
      <protection locked="0"/>
    </xf>
    <xf numFmtId="0" fontId="9" fillId="0" borderId="79" xfId="2" applyFont="1" applyBorder="1" applyAlignment="1">
      <alignment vertical="center"/>
    </xf>
    <xf numFmtId="0" fontId="9" fillId="0" borderId="79" xfId="2" applyFont="1" applyBorder="1" applyAlignment="1" applyProtection="1">
      <alignment vertical="center"/>
      <protection locked="0"/>
    </xf>
    <xf numFmtId="0" fontId="2" fillId="0" borderId="101" xfId="2" applyBorder="1" applyAlignment="1">
      <alignment horizontal="center" vertical="center" shrinkToFit="1"/>
    </xf>
    <xf numFmtId="0" fontId="9" fillId="0" borderId="92" xfId="2" applyFont="1" applyBorder="1" applyAlignment="1">
      <alignment vertical="center"/>
    </xf>
    <xf numFmtId="0" fontId="9" fillId="0" borderId="0" xfId="2" applyFont="1" applyAlignment="1">
      <alignment horizontal="center"/>
    </xf>
    <xf numFmtId="0" fontId="9" fillId="0" borderId="102" xfId="2" applyFont="1" applyBorder="1" applyAlignment="1">
      <alignment vertical="center"/>
    </xf>
    <xf numFmtId="0" fontId="9" fillId="0" borderId="73" xfId="2" applyFont="1" applyBorder="1" applyAlignment="1">
      <alignment horizontal="center" vertical="center" wrapText="1"/>
    </xf>
    <xf numFmtId="0" fontId="9" fillId="0" borderId="73" xfId="2" applyFont="1" applyBorder="1" applyAlignment="1" applyProtection="1">
      <alignment horizontal="center" vertical="center"/>
      <protection locked="0"/>
    </xf>
    <xf numFmtId="0" fontId="12" fillId="0" borderId="0" xfId="2" applyFont="1"/>
    <xf numFmtId="0" fontId="9" fillId="0" borderId="2" xfId="2" applyFont="1" applyBorder="1" applyAlignment="1">
      <alignment horizontal="center" vertical="center" wrapText="1"/>
    </xf>
    <xf numFmtId="0" fontId="13" fillId="0" borderId="2" xfId="2" applyFont="1" applyBorder="1" applyAlignment="1">
      <alignment horizontal="center" vertical="center"/>
    </xf>
    <xf numFmtId="0" fontId="9" fillId="0" borderId="2" xfId="2" applyFont="1" applyBorder="1" applyAlignment="1">
      <alignment horizontal="center" vertical="center"/>
    </xf>
    <xf numFmtId="0" fontId="14" fillId="0" borderId="73" xfId="2" applyFont="1" applyBorder="1"/>
    <xf numFmtId="0" fontId="9" fillId="0" borderId="73" xfId="2" applyFont="1" applyBorder="1" applyAlignment="1">
      <alignment vertical="center"/>
    </xf>
    <xf numFmtId="49" fontId="0" fillId="0" borderId="0" xfId="0" applyNumberFormat="1" applyFont="1" applyFill="1" applyAlignment="1">
      <alignment vertical="center" wrapText="1"/>
    </xf>
    <xf numFmtId="0" fontId="0" fillId="0" borderId="0" xfId="0" applyNumberFormat="1">
      <alignment vertical="center"/>
    </xf>
    <xf numFmtId="0" fontId="4" fillId="0" borderId="0" xfId="0" applyNumberFormat="1" applyFont="1">
      <alignment vertical="center"/>
    </xf>
    <xf numFmtId="176" fontId="0" fillId="0" borderId="0" xfId="0" applyNumberFormat="1" applyFont="1">
      <alignment vertical="center"/>
    </xf>
    <xf numFmtId="38" fontId="0" fillId="0" borderId="0" xfId="0" applyNumberFormat="1">
      <alignment vertical="center"/>
    </xf>
  </cellXfs>
  <cellStyles count="5">
    <cellStyle name="標準" xfId="0" builtinId="0"/>
    <cellStyle name="標準 2" xfId="1"/>
    <cellStyle name="標準_様式4（役員名簿）" xfId="2"/>
    <cellStyle name="標準_様式4（役員名簿）_1" xfId="3"/>
    <cellStyle name="桁区切り" xfId="4" builtinId="6"/>
  </cellStyles>
  <dxfs count="3">
    <dxf>
      <fill>
        <patternFill patternType="solid">
          <bgColor theme="0" tint="-0.35"/>
        </patternFill>
      </fill>
    </dxf>
    <dxf>
      <fill>
        <patternFill patternType="solid">
          <bgColor theme="0" tint="-0.35"/>
        </patternFill>
      </fill>
    </dxf>
    <dxf>
      <fill>
        <patternFill patternType="solid">
          <bgColor theme="0" tint="-0.35"/>
        </patternFill>
      </fill>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externalLink" Target="externalLinks/externalLink1.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25</xdr:col>
      <xdr:colOff>50800</xdr:colOff>
      <xdr:row>28</xdr:row>
      <xdr:rowOff>105410</xdr:rowOff>
    </xdr:from>
    <xdr:to xmlns:xdr="http://schemas.openxmlformats.org/drawingml/2006/spreadsheetDrawing">
      <xdr:col>31</xdr:col>
      <xdr:colOff>65405</xdr:colOff>
      <xdr:row>34</xdr:row>
      <xdr:rowOff>28575</xdr:rowOff>
    </xdr:to>
    <xdr:sp macro="" textlink="">
      <xdr:nvSpPr>
        <xdr:cNvPr id="3" name="Oval 1"/>
        <xdr:cNvSpPr>
          <a:spLocks noChangeArrowheads="1"/>
        </xdr:cNvSpPr>
      </xdr:nvSpPr>
      <xdr:spPr>
        <a:xfrm>
          <a:off x="4337050" y="6016625"/>
          <a:ext cx="1043305" cy="1104265"/>
        </a:xfrm>
        <a:prstGeom prst="ellipse">
          <a:avLst/>
        </a:prstGeom>
        <a:noFill/>
        <a:ln w="3175">
          <a:solidFill>
            <a:srgbClr xmlns:mc="http://schemas.openxmlformats.org/markup-compatibility/2006" xmlns:a14="http://schemas.microsoft.com/office/drawing/2010/main" val="000000" a14:legacySpreadsheetColorIndex="64" mc:Ignorable="a14"/>
          </a:solidFill>
          <a:prstDash val="dash"/>
          <a:round/>
          <a:headEnd/>
          <a:tailEnd/>
        </a:ln>
      </xdr:spPr>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0&#27096;&#24335;\&#12304;&#20462;&#27491;&#20013;&#12305;&#26989;&#32773;&#12459;&#12540;&#12489;&#65288;R4&#12539;5&#65289;\&#26989;&#32773;&#12459;&#12540;&#12489;&#65288;&#24314;&#35373;&#24037;&#20107;&#65289;R2-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様式11-1（工事）カード表"/>
      <sheetName val="様式11-2（工事）カード裏 "/>
      <sheetName val="コード表"/>
    </sheetNames>
    <sheetDataSet>
      <sheetData sheetId="0"/>
      <sheetData sheetId="1"/>
      <sheetData sheetId="2">
        <row r="3">
          <cell r="A3">
            <v>101</v>
          </cell>
          <cell r="B3" t="str">
            <v>土木工事</v>
          </cell>
        </row>
        <row r="4">
          <cell r="A4">
            <v>102</v>
          </cell>
          <cell r="B4" t="str">
            <v>建築工事</v>
          </cell>
        </row>
        <row r="5">
          <cell r="A5">
            <v>103</v>
          </cell>
          <cell r="B5" t="str">
            <v>大工工事</v>
          </cell>
        </row>
        <row r="6">
          <cell r="A6">
            <v>104</v>
          </cell>
          <cell r="B6" t="str">
            <v>左官工事</v>
          </cell>
        </row>
        <row r="7">
          <cell r="A7">
            <v>105</v>
          </cell>
          <cell r="B7" t="str">
            <v>鳶・土木・コンクリート工事</v>
          </cell>
        </row>
        <row r="8">
          <cell r="A8">
            <v>106</v>
          </cell>
          <cell r="B8" t="str">
            <v>石工事</v>
          </cell>
        </row>
        <row r="9">
          <cell r="A9">
            <v>107</v>
          </cell>
          <cell r="B9" t="str">
            <v>屋根工事</v>
          </cell>
        </row>
        <row r="10">
          <cell r="A10">
            <v>108</v>
          </cell>
          <cell r="B10" t="str">
            <v>電気工事</v>
          </cell>
        </row>
        <row r="11">
          <cell r="A11">
            <v>109</v>
          </cell>
          <cell r="B11" t="str">
            <v>管工事</v>
          </cell>
        </row>
        <row r="12">
          <cell r="A12">
            <v>110</v>
          </cell>
          <cell r="B12" t="str">
            <v>タイル・れんが・ブロック工事</v>
          </cell>
        </row>
        <row r="13">
          <cell r="A13">
            <v>111</v>
          </cell>
          <cell r="B13" t="str">
            <v>鋼構造物工事</v>
          </cell>
        </row>
        <row r="14">
          <cell r="A14">
            <v>112</v>
          </cell>
          <cell r="B14" t="str">
            <v>鉄筋工事</v>
          </cell>
        </row>
        <row r="15">
          <cell r="A15">
            <v>113</v>
          </cell>
          <cell r="B15" t="str">
            <v>舗装工事</v>
          </cell>
        </row>
        <row r="16">
          <cell r="A16">
            <v>114</v>
          </cell>
          <cell r="B16" t="str">
            <v>しゅんせつ工事</v>
          </cell>
        </row>
        <row r="17">
          <cell r="A17">
            <v>115</v>
          </cell>
          <cell r="B17" t="str">
            <v>板金工事</v>
          </cell>
        </row>
        <row r="18">
          <cell r="A18">
            <v>116</v>
          </cell>
          <cell r="B18" t="str">
            <v>ガラス工事</v>
          </cell>
        </row>
        <row r="19">
          <cell r="A19">
            <v>117</v>
          </cell>
          <cell r="B19" t="str">
            <v>塗装工事</v>
          </cell>
        </row>
        <row r="20">
          <cell r="A20">
            <v>118</v>
          </cell>
          <cell r="B20" t="str">
            <v>防水工事</v>
          </cell>
        </row>
        <row r="21">
          <cell r="A21">
            <v>119</v>
          </cell>
          <cell r="B21" t="str">
            <v>内装仕上工事</v>
          </cell>
        </row>
        <row r="22">
          <cell r="A22">
            <v>120</v>
          </cell>
          <cell r="B22" t="str">
            <v>機械器具設置工事</v>
          </cell>
        </row>
        <row r="23">
          <cell r="A23">
            <v>121</v>
          </cell>
          <cell r="B23" t="str">
            <v>熱絶縁工事</v>
          </cell>
        </row>
        <row r="24">
          <cell r="A24">
            <v>122</v>
          </cell>
          <cell r="B24" t="str">
            <v>電気通信工事</v>
          </cell>
        </row>
        <row r="25">
          <cell r="A25">
            <v>123</v>
          </cell>
          <cell r="B25" t="str">
            <v>造園工事</v>
          </cell>
        </row>
        <row r="26">
          <cell r="A26">
            <v>124</v>
          </cell>
          <cell r="B26" t="str">
            <v>さく井工事</v>
          </cell>
        </row>
        <row r="27">
          <cell r="A27">
            <v>125</v>
          </cell>
          <cell r="B27" t="str">
            <v>建具工事</v>
          </cell>
        </row>
        <row r="28">
          <cell r="A28">
            <v>126</v>
          </cell>
          <cell r="B28" t="str">
            <v>水道施設工事</v>
          </cell>
        </row>
        <row r="29">
          <cell r="A29">
            <v>127</v>
          </cell>
          <cell r="B29" t="str">
            <v>消防施設工事</v>
          </cell>
        </row>
        <row r="30">
          <cell r="A30">
            <v>128</v>
          </cell>
          <cell r="B30" t="str">
            <v>清掃施設工事</v>
          </cell>
        </row>
        <row r="31">
          <cell r="A31">
            <v>129</v>
          </cell>
          <cell r="B31" t="str">
            <v>解体工事</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O37"/>
  <sheetViews>
    <sheetView tabSelected="1" zoomScaleSheetLayoutView="85" workbookViewId="0">
      <selection activeCell="E5" sqref="E5:F5"/>
    </sheetView>
  </sheetViews>
  <sheetFormatPr defaultRowHeight="13.2"/>
  <cols>
    <col min="1" max="58" width="2.5" customWidth="1"/>
    <col min="59" max="60" width="6.625" customWidth="1"/>
    <col min="62" max="62" width="3.625" customWidth="1"/>
    <col min="64" max="64" width="23.5" customWidth="1"/>
  </cols>
  <sheetData>
    <row r="1" spans="1:67" ht="6" customHeight="1">
      <c r="A1" s="1"/>
      <c r="B1" s="1"/>
      <c r="C1" s="1"/>
      <c r="D1" s="1"/>
      <c r="E1" s="1"/>
      <c r="F1" s="1"/>
      <c r="G1" s="1"/>
      <c r="H1" s="1"/>
      <c r="I1" s="1"/>
      <c r="J1" s="1"/>
      <c r="K1" s="1"/>
      <c r="L1" s="1"/>
      <c r="M1" s="1"/>
      <c r="N1" s="83" t="s">
        <v>111</v>
      </c>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row>
    <row r="2" spans="1:67" ht="21" customHeight="1">
      <c r="A2" t="s">
        <v>175</v>
      </c>
      <c r="B2" s="23"/>
      <c r="C2" s="23"/>
      <c r="D2" s="23"/>
      <c r="E2" s="23"/>
      <c r="F2" s="23"/>
      <c r="G2" s="23"/>
      <c r="H2" s="23"/>
      <c r="I2" s="23"/>
      <c r="J2" s="23"/>
      <c r="K2" s="23"/>
      <c r="L2" s="23"/>
      <c r="M2" s="2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BA2" s="227"/>
      <c r="BB2" s="227"/>
      <c r="BC2" s="236" t="s">
        <v>145</v>
      </c>
      <c r="BD2" s="241"/>
      <c r="BE2" s="241"/>
      <c r="BF2" s="245"/>
    </row>
    <row r="3" spans="1:67" ht="8.25" customHeight="1">
      <c r="A3" s="2"/>
      <c r="B3" s="2"/>
      <c r="C3" s="2"/>
      <c r="D3" s="2"/>
      <c r="E3" s="2"/>
      <c r="F3" s="2"/>
      <c r="G3" s="2"/>
      <c r="H3" s="2"/>
      <c r="I3" s="2"/>
      <c r="J3" s="2"/>
      <c r="K3" s="2"/>
      <c r="L3" s="2"/>
      <c r="M3" s="2"/>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BA3" s="179"/>
      <c r="BB3" s="179"/>
      <c r="BC3" s="237"/>
      <c r="BD3" s="234"/>
      <c r="BE3" s="234"/>
      <c r="BF3" s="246"/>
    </row>
    <row r="4" spans="1:67">
      <c r="A4" s="3" t="s">
        <v>78</v>
      </c>
      <c r="B4" s="3"/>
      <c r="C4" s="3"/>
      <c r="D4" s="3"/>
      <c r="E4" s="3"/>
      <c r="F4" s="3"/>
      <c r="G4" s="3"/>
      <c r="H4" s="3"/>
      <c r="I4" s="3"/>
      <c r="J4" s="3"/>
      <c r="K4" s="3"/>
      <c r="L4" s="3"/>
      <c r="M4" s="3"/>
      <c r="N4" s="84" t="s">
        <v>30</v>
      </c>
      <c r="O4" s="92"/>
      <c r="P4" s="92"/>
      <c r="Q4" s="92"/>
      <c r="R4" s="92"/>
      <c r="S4" s="92"/>
      <c r="T4" s="92"/>
      <c r="U4" s="92"/>
      <c r="V4" s="92"/>
      <c r="W4" s="92"/>
      <c r="X4" s="92"/>
      <c r="Y4" s="92"/>
      <c r="Z4" s="125"/>
      <c r="AQ4" s="179"/>
      <c r="AR4" s="179"/>
      <c r="AS4" s="84" t="s">
        <v>146</v>
      </c>
      <c r="AT4" s="92"/>
      <c r="AU4" s="92"/>
      <c r="AV4" s="92"/>
      <c r="AW4" s="92"/>
      <c r="AX4" s="92"/>
      <c r="AY4" s="92"/>
      <c r="AZ4" s="92"/>
      <c r="BA4" s="92"/>
      <c r="BB4" s="92"/>
      <c r="BC4" s="238" t="s">
        <v>143</v>
      </c>
      <c r="BD4" s="51"/>
      <c r="BE4" s="51"/>
      <c r="BF4" s="247"/>
    </row>
    <row r="5" spans="1:67" ht="21" customHeight="1">
      <c r="A5" s="4" t="s">
        <v>13</v>
      </c>
      <c r="B5" s="24"/>
      <c r="C5" s="24"/>
      <c r="D5" s="24"/>
      <c r="E5" s="24"/>
      <c r="F5" s="24"/>
      <c r="G5" s="53" t="s">
        <v>3</v>
      </c>
      <c r="H5" s="24"/>
      <c r="I5" s="24"/>
      <c r="J5" s="53" t="s">
        <v>14</v>
      </c>
      <c r="K5" s="24"/>
      <c r="L5" s="24"/>
      <c r="M5" s="77" t="s">
        <v>15</v>
      </c>
      <c r="N5" s="85"/>
      <c r="O5" s="93"/>
      <c r="P5" s="93"/>
      <c r="Q5" s="93"/>
      <c r="R5" s="93"/>
      <c r="S5" s="93"/>
      <c r="T5" s="93"/>
      <c r="U5" s="93"/>
      <c r="V5" s="93"/>
      <c r="W5" s="93"/>
      <c r="X5" s="93"/>
      <c r="Y5" s="93"/>
      <c r="Z5" s="126"/>
      <c r="AS5" s="190"/>
      <c r="AT5" s="201"/>
      <c r="AU5" s="201"/>
      <c r="AV5" s="201"/>
      <c r="AW5" s="201"/>
      <c r="AX5" s="201"/>
      <c r="AY5" s="201"/>
      <c r="AZ5" s="201"/>
      <c r="BA5" s="201"/>
      <c r="BB5" s="235"/>
      <c r="BC5" s="239"/>
      <c r="BD5" s="242"/>
      <c r="BE5" s="242"/>
      <c r="BF5" s="248"/>
    </row>
    <row r="6" spans="1:67" ht="19.5" customHeight="1">
      <c r="A6" s="5" t="s">
        <v>34</v>
      </c>
      <c r="B6" s="5"/>
      <c r="C6" s="5"/>
      <c r="D6" s="5"/>
      <c r="E6" s="42"/>
      <c r="F6" s="46" t="s">
        <v>16</v>
      </c>
      <c r="G6" s="54"/>
      <c r="H6" s="54"/>
      <c r="I6" s="54"/>
      <c r="J6" s="54"/>
      <c r="K6" s="70" t="s">
        <v>17</v>
      </c>
      <c r="L6" s="70"/>
      <c r="M6" s="54"/>
      <c r="N6" s="54"/>
      <c r="O6" s="54"/>
      <c r="P6" s="54"/>
      <c r="Q6" s="98"/>
      <c r="R6" s="98"/>
      <c r="S6" s="98"/>
      <c r="T6" s="98"/>
      <c r="U6" s="100"/>
      <c r="V6" s="100"/>
      <c r="W6" s="100"/>
      <c r="X6" s="61" t="s">
        <v>45</v>
      </c>
      <c r="Y6" s="61"/>
      <c r="Z6" s="61"/>
      <c r="AA6" s="61"/>
      <c r="AB6" s="61"/>
      <c r="AC6" s="135"/>
      <c r="AD6" s="135"/>
      <c r="AE6" s="135"/>
      <c r="AF6" s="135"/>
      <c r="AG6" s="135"/>
      <c r="AH6" s="135"/>
      <c r="AI6" s="135"/>
      <c r="AJ6" s="135"/>
      <c r="AK6" s="135"/>
      <c r="AL6" s="135"/>
      <c r="AM6" s="135"/>
      <c r="AN6" s="135"/>
      <c r="AO6" s="135"/>
      <c r="AP6" s="135"/>
      <c r="AQ6" s="135"/>
      <c r="AR6" s="135"/>
      <c r="AS6" s="191"/>
      <c r="AT6" s="202" t="s">
        <v>50</v>
      </c>
      <c r="AU6" s="202"/>
      <c r="AV6" s="202"/>
      <c r="AW6" s="202"/>
      <c r="AX6" s="202"/>
      <c r="AY6" s="209"/>
      <c r="AZ6" s="209"/>
      <c r="BA6" s="209"/>
      <c r="BB6" s="209"/>
      <c r="BC6" s="240"/>
      <c r="BD6" s="240"/>
      <c r="BE6" s="240"/>
      <c r="BF6" s="249"/>
      <c r="BK6" s="264" t="s">
        <v>7</v>
      </c>
      <c r="BL6" s="264" t="s">
        <v>38</v>
      </c>
      <c r="BN6" s="266" t="s">
        <v>185</v>
      </c>
      <c r="BO6" s="266" t="s">
        <v>77</v>
      </c>
    </row>
    <row r="7" spans="1:67" ht="19.5" customHeight="1">
      <c r="A7" s="6"/>
      <c r="B7" s="6"/>
      <c r="C7" s="6"/>
      <c r="D7" s="6"/>
      <c r="E7" s="43"/>
      <c r="F7" s="47" t="s">
        <v>21</v>
      </c>
      <c r="G7" s="47"/>
      <c r="H7" s="47"/>
      <c r="I7" s="47"/>
      <c r="J7" s="66"/>
      <c r="K7" s="66"/>
      <c r="L7" s="66"/>
      <c r="M7" s="66"/>
      <c r="N7" s="66"/>
      <c r="O7" s="66"/>
      <c r="P7" s="66"/>
      <c r="Q7" s="66"/>
      <c r="R7" s="66"/>
      <c r="S7" s="66"/>
      <c r="T7" s="66"/>
      <c r="U7" s="66"/>
      <c r="V7" s="66"/>
      <c r="W7" s="66"/>
      <c r="X7" s="103" t="s">
        <v>115</v>
      </c>
      <c r="Y7" s="113"/>
      <c r="Z7" s="113"/>
      <c r="AA7" s="113"/>
      <c r="AB7" s="131"/>
      <c r="AC7" s="136" t="s">
        <v>312</v>
      </c>
      <c r="AD7" s="145"/>
      <c r="AE7" s="145"/>
      <c r="AF7" s="145"/>
      <c r="AG7" s="145"/>
      <c r="AH7" s="145"/>
      <c r="AI7" s="145"/>
      <c r="AJ7" s="145"/>
      <c r="AK7" s="145"/>
      <c r="AL7" s="145"/>
      <c r="AM7" s="145"/>
      <c r="AN7" s="145"/>
      <c r="AO7" s="145"/>
      <c r="AP7" s="145"/>
      <c r="AQ7" s="145"/>
      <c r="AR7" s="145"/>
      <c r="AS7" s="192"/>
      <c r="AT7" s="203"/>
      <c r="AU7" s="203"/>
      <c r="AV7" s="203"/>
      <c r="AW7" s="203"/>
      <c r="AX7" s="203"/>
      <c r="AY7" s="37"/>
      <c r="AZ7" s="37"/>
      <c r="BA7" s="37"/>
      <c r="BB7" s="37"/>
      <c r="BC7" s="37"/>
      <c r="BD7" s="37"/>
      <c r="BE7" s="37"/>
      <c r="BF7" s="250"/>
      <c r="BK7" s="265"/>
      <c r="BL7" s="266"/>
      <c r="BN7" s="266" t="s">
        <v>142</v>
      </c>
      <c r="BO7" s="266"/>
    </row>
    <row r="8" spans="1:67" ht="19.5" customHeight="1">
      <c r="A8" s="6"/>
      <c r="B8" s="6"/>
      <c r="C8" s="6"/>
      <c r="D8" s="6"/>
      <c r="E8" s="43"/>
      <c r="F8" s="47" t="s">
        <v>8</v>
      </c>
      <c r="G8" s="47"/>
      <c r="H8" s="47"/>
      <c r="I8" s="47"/>
      <c r="J8" s="66"/>
      <c r="K8" s="66"/>
      <c r="L8" s="66"/>
      <c r="M8" s="66"/>
      <c r="N8" s="66"/>
      <c r="O8" s="66"/>
      <c r="P8" s="66"/>
      <c r="Q8" s="66"/>
      <c r="R8" s="66"/>
      <c r="S8" s="66"/>
      <c r="T8" s="66"/>
      <c r="U8" s="66"/>
      <c r="V8" s="66"/>
      <c r="W8" s="66"/>
      <c r="X8" s="103" t="s">
        <v>306</v>
      </c>
      <c r="Y8" s="113"/>
      <c r="Z8" s="113"/>
      <c r="AA8" s="113"/>
      <c r="AB8" s="131"/>
      <c r="AC8" s="136"/>
      <c r="AD8" s="145"/>
      <c r="AE8" s="145"/>
      <c r="AF8" s="145"/>
      <c r="AG8" s="145"/>
      <c r="AH8" s="145"/>
      <c r="AI8" s="145"/>
      <c r="AJ8" s="145"/>
      <c r="AK8" s="145"/>
      <c r="AL8" s="145"/>
      <c r="AM8" s="145"/>
      <c r="AN8" s="145"/>
      <c r="AO8" s="145"/>
      <c r="AP8" s="145"/>
      <c r="AQ8" s="145"/>
      <c r="AR8" s="145"/>
      <c r="AS8" s="192"/>
      <c r="AT8" s="27" t="s">
        <v>45</v>
      </c>
      <c r="AU8" s="27"/>
      <c r="AV8" s="27"/>
      <c r="AW8" s="27"/>
      <c r="AX8" s="27"/>
      <c r="AY8" s="37"/>
      <c r="AZ8" s="37"/>
      <c r="BA8" s="37"/>
      <c r="BB8" s="37"/>
      <c r="BC8" s="37"/>
      <c r="BD8" s="37"/>
      <c r="BE8" s="37"/>
      <c r="BF8" s="250"/>
      <c r="BK8" s="265">
        <v>101</v>
      </c>
      <c r="BL8" s="266" t="s">
        <v>93</v>
      </c>
      <c r="BN8" s="266" t="s">
        <v>188</v>
      </c>
      <c r="BO8" s="266" t="s">
        <v>174</v>
      </c>
    </row>
    <row r="9" spans="1:67" ht="15" customHeight="1">
      <c r="A9" s="6"/>
      <c r="B9" s="6"/>
      <c r="C9" s="6"/>
      <c r="D9" s="6"/>
      <c r="E9" s="43"/>
      <c r="F9" s="47" t="s">
        <v>141</v>
      </c>
      <c r="G9" s="47"/>
      <c r="H9" s="47"/>
      <c r="I9" s="47"/>
      <c r="J9" s="66"/>
      <c r="K9" s="66"/>
      <c r="L9" s="66"/>
      <c r="M9" s="66"/>
      <c r="N9" s="66"/>
      <c r="O9" s="66"/>
      <c r="P9" s="66"/>
      <c r="Q9" s="66"/>
      <c r="R9" s="66"/>
      <c r="S9" s="66"/>
      <c r="T9" s="66"/>
      <c r="U9" s="66"/>
      <c r="V9" s="66"/>
      <c r="W9" s="66"/>
      <c r="X9" s="79" t="s">
        <v>49</v>
      </c>
      <c r="Y9" s="32"/>
      <c r="Z9" s="32"/>
      <c r="AA9" s="32"/>
      <c r="AB9" s="32"/>
      <c r="AC9" s="32"/>
      <c r="AD9" s="32"/>
      <c r="AE9" s="32"/>
      <c r="AF9" s="32"/>
      <c r="AG9" s="32"/>
      <c r="AH9" s="32"/>
      <c r="AI9" s="79" t="s">
        <v>31</v>
      </c>
      <c r="AJ9" s="32"/>
      <c r="AK9" s="32"/>
      <c r="AL9" s="32"/>
      <c r="AM9" s="32"/>
      <c r="AN9" s="32"/>
      <c r="AO9" s="32"/>
      <c r="AP9" s="32"/>
      <c r="AQ9" s="32"/>
      <c r="AR9" s="32"/>
      <c r="AS9" s="32"/>
      <c r="AT9" s="40" t="s">
        <v>51</v>
      </c>
      <c r="AU9" s="27"/>
      <c r="AV9" s="27"/>
      <c r="AW9" s="27"/>
      <c r="AX9" s="27"/>
      <c r="AY9" s="210"/>
      <c r="AZ9" s="210"/>
      <c r="BA9" s="210"/>
      <c r="BB9" s="210"/>
      <c r="BC9" s="210"/>
      <c r="BD9" s="210"/>
      <c r="BE9" s="210"/>
      <c r="BF9" s="251"/>
      <c r="BK9" s="265">
        <v>102</v>
      </c>
      <c r="BL9" s="266" t="s">
        <v>95</v>
      </c>
      <c r="BO9" s="266" t="s">
        <v>29</v>
      </c>
    </row>
    <row r="10" spans="1:67" ht="15" customHeight="1">
      <c r="A10" s="6"/>
      <c r="B10" s="6"/>
      <c r="C10" s="6"/>
      <c r="D10" s="6"/>
      <c r="E10" s="43"/>
      <c r="F10" s="47" t="s">
        <v>24</v>
      </c>
      <c r="G10" s="47"/>
      <c r="H10" s="47"/>
      <c r="I10" s="47"/>
      <c r="J10" s="66"/>
      <c r="K10" s="66"/>
      <c r="L10" s="66"/>
      <c r="M10" s="66"/>
      <c r="N10" s="66"/>
      <c r="O10" s="66"/>
      <c r="P10" s="66"/>
      <c r="Q10" s="66"/>
      <c r="R10" s="66"/>
      <c r="S10" s="66"/>
      <c r="T10" s="66"/>
      <c r="U10" s="66"/>
      <c r="V10" s="66"/>
      <c r="W10" s="66"/>
      <c r="X10" s="104"/>
      <c r="Y10" s="114"/>
      <c r="Z10" s="114"/>
      <c r="AA10" s="47" t="s">
        <v>17</v>
      </c>
      <c r="AB10" s="56"/>
      <c r="AC10" s="56"/>
      <c r="AD10" s="56"/>
      <c r="AE10" s="47" t="s">
        <v>17</v>
      </c>
      <c r="AF10" s="56"/>
      <c r="AG10" s="56"/>
      <c r="AH10" s="56"/>
      <c r="AI10" s="161"/>
      <c r="AJ10" s="162"/>
      <c r="AK10" s="162"/>
      <c r="AL10" s="55" t="s">
        <v>17</v>
      </c>
      <c r="AM10" s="162"/>
      <c r="AN10" s="162"/>
      <c r="AO10" s="162"/>
      <c r="AP10" s="55" t="s">
        <v>17</v>
      </c>
      <c r="AQ10" s="162"/>
      <c r="AR10" s="162"/>
      <c r="AS10" s="162"/>
      <c r="AT10" s="27"/>
      <c r="AU10" s="27"/>
      <c r="AV10" s="27"/>
      <c r="AW10" s="27"/>
      <c r="AX10" s="27"/>
      <c r="AY10" s="210"/>
      <c r="AZ10" s="210"/>
      <c r="BA10" s="210"/>
      <c r="BB10" s="210"/>
      <c r="BC10" s="210"/>
      <c r="BD10" s="210"/>
      <c r="BE10" s="210"/>
      <c r="BF10" s="251"/>
      <c r="BK10" s="265">
        <v>103</v>
      </c>
      <c r="BL10" s="266" t="s">
        <v>97</v>
      </c>
      <c r="BO10" s="266" t="s">
        <v>187</v>
      </c>
    </row>
    <row r="11" spans="1:67" ht="15" customHeight="1">
      <c r="A11" s="6"/>
      <c r="B11" s="6"/>
      <c r="C11" s="6"/>
      <c r="D11" s="6"/>
      <c r="E11" s="43"/>
      <c r="F11" s="48" t="s">
        <v>25</v>
      </c>
      <c r="G11" s="47"/>
      <c r="H11" s="47"/>
      <c r="I11" s="47"/>
      <c r="J11" s="67"/>
      <c r="K11" s="67"/>
      <c r="L11" s="67"/>
      <c r="M11" s="67"/>
      <c r="N11" s="67"/>
      <c r="O11" s="67"/>
      <c r="P11" s="67"/>
      <c r="Q11" s="67"/>
      <c r="R11" s="67"/>
      <c r="S11" s="67"/>
      <c r="T11" s="67"/>
      <c r="U11" s="67"/>
      <c r="V11" s="67"/>
      <c r="W11" s="101"/>
      <c r="X11" s="79" t="s">
        <v>28</v>
      </c>
      <c r="Y11" s="32"/>
      <c r="Z11" s="32"/>
      <c r="AA11" s="32"/>
      <c r="AB11" s="32"/>
      <c r="AC11" s="32"/>
      <c r="AD11" s="32"/>
      <c r="AE11" s="32"/>
      <c r="AF11" s="32"/>
      <c r="AG11" s="32"/>
      <c r="AH11" s="32"/>
      <c r="AI11" s="32"/>
      <c r="AJ11" s="32"/>
      <c r="AK11" s="32"/>
      <c r="AL11" s="32"/>
      <c r="AM11" s="32"/>
      <c r="AN11" s="32"/>
      <c r="AO11" s="32"/>
      <c r="AP11" s="32"/>
      <c r="AQ11" s="32"/>
      <c r="AR11" s="32"/>
      <c r="AS11" s="32"/>
      <c r="AT11" s="27"/>
      <c r="AU11" s="27"/>
      <c r="AV11" s="27"/>
      <c r="AW11" s="27"/>
      <c r="AX11" s="27"/>
      <c r="AY11" s="210"/>
      <c r="AZ11" s="210"/>
      <c r="BA11" s="210"/>
      <c r="BB11" s="210"/>
      <c r="BC11" s="210"/>
      <c r="BD11" s="210"/>
      <c r="BE11" s="210"/>
      <c r="BF11" s="251"/>
      <c r="BK11" s="265">
        <v>104</v>
      </c>
      <c r="BL11" s="266" t="s">
        <v>98</v>
      </c>
    </row>
    <row r="12" spans="1:67" ht="15" customHeight="1">
      <c r="A12" s="6"/>
      <c r="B12" s="6"/>
      <c r="C12" s="6"/>
      <c r="D12" s="6"/>
      <c r="E12" s="43"/>
      <c r="F12" s="49"/>
      <c r="G12" s="55"/>
      <c r="H12" s="55"/>
      <c r="I12" s="55"/>
      <c r="J12" s="68"/>
      <c r="K12" s="68"/>
      <c r="L12" s="68"/>
      <c r="M12" s="68"/>
      <c r="N12" s="68"/>
      <c r="O12" s="68"/>
      <c r="P12" s="68"/>
      <c r="Q12" s="68"/>
      <c r="R12" s="68"/>
      <c r="S12" s="68"/>
      <c r="T12" s="68"/>
      <c r="U12" s="68"/>
      <c r="V12" s="68"/>
      <c r="W12" s="102"/>
      <c r="X12" s="105"/>
      <c r="Y12" s="115"/>
      <c r="Z12" s="115"/>
      <c r="AA12" s="115"/>
      <c r="AB12" s="115"/>
      <c r="AC12" s="115"/>
      <c r="AD12" s="115"/>
      <c r="AE12" s="115"/>
      <c r="AF12" s="115"/>
      <c r="AG12" s="115"/>
      <c r="AH12" s="115"/>
      <c r="AI12" s="115"/>
      <c r="AJ12" s="115"/>
      <c r="AK12" s="115"/>
      <c r="AL12" s="115"/>
      <c r="AM12" s="115"/>
      <c r="AN12" s="115"/>
      <c r="AO12" s="115"/>
      <c r="AP12" s="115"/>
      <c r="AQ12" s="115"/>
      <c r="AR12" s="115"/>
      <c r="AS12" s="193"/>
      <c r="AT12" s="204"/>
      <c r="AU12" s="204"/>
      <c r="AV12" s="204"/>
      <c r="AW12" s="204"/>
      <c r="AX12" s="204"/>
      <c r="AY12" s="211"/>
      <c r="AZ12" s="211"/>
      <c r="BA12" s="211"/>
      <c r="BB12" s="211"/>
      <c r="BC12" s="211"/>
      <c r="BD12" s="211"/>
      <c r="BE12" s="211"/>
      <c r="BF12" s="252"/>
      <c r="BK12" s="265">
        <v>105</v>
      </c>
      <c r="BL12" s="266" t="s">
        <v>100</v>
      </c>
    </row>
    <row r="13" spans="1:67" ht="19.5" customHeight="1">
      <c r="A13" s="7" t="s">
        <v>35</v>
      </c>
      <c r="B13" s="8"/>
      <c r="C13" s="8"/>
      <c r="D13" s="8"/>
      <c r="E13" s="13"/>
      <c r="F13" s="23" t="s">
        <v>16</v>
      </c>
      <c r="G13" s="56"/>
      <c r="H13" s="56"/>
      <c r="I13" s="56"/>
      <c r="J13" s="56"/>
      <c r="K13" s="47" t="s">
        <v>17</v>
      </c>
      <c r="L13" s="47"/>
      <c r="M13" s="78"/>
      <c r="N13" s="78"/>
      <c r="O13" s="78"/>
      <c r="P13" s="78"/>
      <c r="Q13" s="99"/>
      <c r="R13" s="99"/>
      <c r="S13" s="99"/>
      <c r="T13" s="99"/>
      <c r="X13" s="106" t="s">
        <v>47</v>
      </c>
      <c r="Y13" s="116"/>
      <c r="Z13" s="116"/>
      <c r="AA13" s="116"/>
      <c r="AB13" s="132"/>
      <c r="AC13" s="137" t="str">
        <f>IF(J14&lt;&gt;"",AC7,"")</f>
        <v/>
      </c>
      <c r="AD13" s="146"/>
      <c r="AE13" s="146"/>
      <c r="AF13" s="146"/>
      <c r="AG13" s="146"/>
      <c r="AH13" s="146"/>
      <c r="AI13" s="146"/>
      <c r="AJ13" s="146"/>
      <c r="AK13" s="146"/>
      <c r="AL13" s="146"/>
      <c r="AM13" s="146"/>
      <c r="AN13" s="146"/>
      <c r="AO13" s="146"/>
      <c r="AP13" s="146"/>
      <c r="AQ13" s="146"/>
      <c r="AR13" s="146"/>
      <c r="AS13" s="194"/>
      <c r="AT13" s="205" t="s">
        <v>106</v>
      </c>
      <c r="AU13" s="205"/>
      <c r="AV13" s="205"/>
      <c r="AW13" s="205"/>
      <c r="AX13" s="205"/>
      <c r="AY13" s="37"/>
      <c r="AZ13" s="37"/>
      <c r="BA13" s="37"/>
      <c r="BB13" s="37"/>
      <c r="BC13" s="37"/>
      <c r="BD13" s="37"/>
      <c r="BE13" s="37"/>
      <c r="BF13" s="250"/>
      <c r="BK13" s="265">
        <v>106</v>
      </c>
      <c r="BL13" s="266" t="s">
        <v>101</v>
      </c>
    </row>
    <row r="14" spans="1:67" ht="15" customHeight="1">
      <c r="A14" s="8"/>
      <c r="B14" s="8"/>
      <c r="C14" s="8"/>
      <c r="D14" s="8"/>
      <c r="E14" s="13"/>
      <c r="F14" s="47" t="s">
        <v>21</v>
      </c>
      <c r="G14" s="47"/>
      <c r="H14" s="47"/>
      <c r="I14" s="47"/>
      <c r="J14" s="66"/>
      <c r="K14" s="66"/>
      <c r="L14" s="66"/>
      <c r="M14" s="66"/>
      <c r="N14" s="66"/>
      <c r="O14" s="66"/>
      <c r="P14" s="66"/>
      <c r="Q14" s="66"/>
      <c r="R14" s="66"/>
      <c r="S14" s="66"/>
      <c r="T14" s="66"/>
      <c r="U14" s="66"/>
      <c r="V14" s="66"/>
      <c r="W14" s="66"/>
      <c r="X14" s="107"/>
      <c r="Y14" s="117"/>
      <c r="Z14" s="117"/>
      <c r="AA14" s="117"/>
      <c r="AB14" s="133"/>
      <c r="AC14" s="138"/>
      <c r="AD14" s="147"/>
      <c r="AE14" s="147"/>
      <c r="AF14" s="147"/>
      <c r="AG14" s="147"/>
      <c r="AH14" s="147"/>
      <c r="AI14" s="147"/>
      <c r="AJ14" s="147"/>
      <c r="AK14" s="147"/>
      <c r="AL14" s="147"/>
      <c r="AM14" s="147"/>
      <c r="AN14" s="147"/>
      <c r="AO14" s="147"/>
      <c r="AP14" s="147"/>
      <c r="AQ14" s="147"/>
      <c r="AR14" s="147"/>
      <c r="AS14" s="195"/>
      <c r="AT14" s="28" t="s">
        <v>45</v>
      </c>
      <c r="AU14" s="28"/>
      <c r="AV14" s="28"/>
      <c r="AW14" s="28"/>
      <c r="AX14" s="28"/>
      <c r="AY14" s="37"/>
      <c r="AZ14" s="37"/>
      <c r="BA14" s="37"/>
      <c r="BB14" s="37"/>
      <c r="BC14" s="37"/>
      <c r="BD14" s="37"/>
      <c r="BE14" s="37"/>
      <c r="BF14" s="250"/>
      <c r="BK14" s="265">
        <v>107</v>
      </c>
      <c r="BL14" s="266" t="s">
        <v>103</v>
      </c>
    </row>
    <row r="15" spans="1:67" ht="15" customHeight="1">
      <c r="A15" s="8"/>
      <c r="B15" s="8"/>
      <c r="C15" s="8"/>
      <c r="D15" s="8"/>
      <c r="E15" s="13"/>
      <c r="F15" s="47" t="s">
        <v>8</v>
      </c>
      <c r="G15" s="47"/>
      <c r="H15" s="47"/>
      <c r="I15" s="47"/>
      <c r="J15" s="66"/>
      <c r="K15" s="66"/>
      <c r="L15" s="66"/>
      <c r="M15" s="66"/>
      <c r="N15" s="66"/>
      <c r="O15" s="66"/>
      <c r="P15" s="66"/>
      <c r="Q15" s="66"/>
      <c r="R15" s="66"/>
      <c r="S15" s="66"/>
      <c r="T15" s="66"/>
      <c r="U15" s="66"/>
      <c r="V15" s="66"/>
      <c r="W15" s="66"/>
      <c r="X15" s="58" t="s">
        <v>49</v>
      </c>
      <c r="Y15" s="63"/>
      <c r="Z15" s="63"/>
      <c r="AA15" s="63"/>
      <c r="AB15" s="63"/>
      <c r="AC15" s="63"/>
      <c r="AD15" s="63"/>
      <c r="AE15" s="63"/>
      <c r="AF15" s="63"/>
      <c r="AG15" s="63"/>
      <c r="AH15" s="87"/>
      <c r="AI15" s="58" t="s">
        <v>31</v>
      </c>
      <c r="AJ15" s="63"/>
      <c r="AK15" s="63"/>
      <c r="AL15" s="63"/>
      <c r="AM15" s="63"/>
      <c r="AN15" s="63"/>
      <c r="AO15" s="63"/>
      <c r="AP15" s="63"/>
      <c r="AQ15" s="63"/>
      <c r="AR15" s="63"/>
      <c r="AS15" s="87"/>
      <c r="AT15" s="28" t="s">
        <v>56</v>
      </c>
      <c r="AU15" s="28"/>
      <c r="AV15" s="28"/>
      <c r="AW15" s="28"/>
      <c r="AX15" s="28"/>
      <c r="AY15" s="210"/>
      <c r="AZ15" s="210"/>
      <c r="BA15" s="210"/>
      <c r="BB15" s="210"/>
      <c r="BC15" s="210"/>
      <c r="BD15" s="210"/>
      <c r="BE15" s="210"/>
      <c r="BF15" s="251"/>
      <c r="BK15" s="265">
        <v>108</v>
      </c>
      <c r="BL15" s="266" t="s">
        <v>105</v>
      </c>
    </row>
    <row r="16" spans="1:67" ht="15" customHeight="1">
      <c r="A16" s="8"/>
      <c r="B16" s="8"/>
      <c r="C16" s="8"/>
      <c r="D16" s="8"/>
      <c r="E16" s="13"/>
      <c r="F16" s="47" t="s">
        <v>141</v>
      </c>
      <c r="G16" s="47"/>
      <c r="H16" s="47"/>
      <c r="I16" s="47"/>
      <c r="J16" s="66"/>
      <c r="K16" s="66"/>
      <c r="L16" s="66"/>
      <c r="M16" s="66"/>
      <c r="N16" s="66"/>
      <c r="O16" s="66"/>
      <c r="P16" s="66"/>
      <c r="Q16" s="66"/>
      <c r="R16" s="66"/>
      <c r="S16" s="66"/>
      <c r="T16" s="66"/>
      <c r="U16" s="66"/>
      <c r="V16" s="66"/>
      <c r="W16" s="66"/>
      <c r="X16" s="108"/>
      <c r="Y16" s="78"/>
      <c r="Z16" s="78"/>
      <c r="AA16" s="47" t="s">
        <v>17</v>
      </c>
      <c r="AB16" s="56"/>
      <c r="AC16" s="56"/>
      <c r="AD16" s="56"/>
      <c r="AE16" s="47" t="s">
        <v>17</v>
      </c>
      <c r="AF16" s="78"/>
      <c r="AG16" s="78"/>
      <c r="AH16" s="157"/>
      <c r="AI16" s="56"/>
      <c r="AJ16" s="56"/>
      <c r="AK16" s="56"/>
      <c r="AL16" s="47" t="s">
        <v>17</v>
      </c>
      <c r="AM16" s="56"/>
      <c r="AN16" s="56"/>
      <c r="AO16" s="56"/>
      <c r="AP16" s="47" t="s">
        <v>17</v>
      </c>
      <c r="AQ16" s="56"/>
      <c r="AR16" s="56"/>
      <c r="AS16" s="56"/>
      <c r="AT16" s="28"/>
      <c r="AU16" s="28"/>
      <c r="AV16" s="28"/>
      <c r="AW16" s="28"/>
      <c r="AX16" s="28"/>
      <c r="AY16" s="210"/>
      <c r="AZ16" s="210"/>
      <c r="BA16" s="210"/>
      <c r="BB16" s="210"/>
      <c r="BC16" s="210"/>
      <c r="BD16" s="210"/>
      <c r="BE16" s="210"/>
      <c r="BF16" s="251"/>
      <c r="BK16" s="265">
        <v>109</v>
      </c>
      <c r="BL16" s="266" t="s">
        <v>107</v>
      </c>
    </row>
    <row r="17" spans="1:64" ht="15" customHeight="1">
      <c r="A17" s="8"/>
      <c r="B17" s="8"/>
      <c r="C17" s="8"/>
      <c r="D17" s="8"/>
      <c r="E17" s="13"/>
      <c r="F17" s="47" t="s">
        <v>24</v>
      </c>
      <c r="G17" s="47"/>
      <c r="H17" s="47"/>
      <c r="I17" s="47"/>
      <c r="J17" s="66"/>
      <c r="K17" s="66"/>
      <c r="L17" s="66"/>
      <c r="M17" s="66"/>
      <c r="N17" s="66"/>
      <c r="O17" s="66"/>
      <c r="P17" s="66"/>
      <c r="Q17" s="66"/>
      <c r="R17" s="66"/>
      <c r="S17" s="66"/>
      <c r="T17" s="66"/>
      <c r="U17" s="66"/>
      <c r="V17" s="66"/>
      <c r="W17" s="66"/>
      <c r="X17" s="106" t="s">
        <v>173</v>
      </c>
      <c r="Y17" s="116"/>
      <c r="Z17" s="116"/>
      <c r="AA17" s="116"/>
      <c r="AB17" s="132"/>
      <c r="AC17" s="139"/>
      <c r="AD17" s="148"/>
      <c r="AE17" s="148"/>
      <c r="AF17" s="148"/>
      <c r="AG17" s="148"/>
      <c r="AH17" s="148"/>
      <c r="AI17" s="148"/>
      <c r="AJ17" s="148"/>
      <c r="AK17" s="148"/>
      <c r="AL17" s="148"/>
      <c r="AM17" s="148"/>
      <c r="AN17" s="148"/>
      <c r="AO17" s="148"/>
      <c r="AP17" s="148"/>
      <c r="AQ17" s="148"/>
      <c r="AR17" s="148"/>
      <c r="AS17" s="196"/>
      <c r="AT17" s="28"/>
      <c r="AU17" s="28"/>
      <c r="AV17" s="28"/>
      <c r="AW17" s="28"/>
      <c r="AX17" s="28"/>
      <c r="AY17" s="210"/>
      <c r="AZ17" s="210"/>
      <c r="BA17" s="210"/>
      <c r="BB17" s="210"/>
      <c r="BC17" s="210"/>
      <c r="BD17" s="210"/>
      <c r="BE17" s="210"/>
      <c r="BF17" s="251"/>
      <c r="BK17" s="265">
        <v>110</v>
      </c>
      <c r="BL17" s="266" t="s">
        <v>108</v>
      </c>
    </row>
    <row r="18" spans="1:64" ht="15" customHeight="1">
      <c r="A18" s="9"/>
      <c r="B18" s="9"/>
      <c r="C18" s="9"/>
      <c r="D18" s="9"/>
      <c r="E18" s="14"/>
      <c r="F18" s="50" t="s">
        <v>25</v>
      </c>
      <c r="G18" s="50"/>
      <c r="H18" s="50"/>
      <c r="I18" s="50"/>
      <c r="J18" s="69"/>
      <c r="K18" s="69"/>
      <c r="L18" s="69"/>
      <c r="M18" s="69"/>
      <c r="N18" s="69"/>
      <c r="O18" s="69"/>
      <c r="P18" s="69"/>
      <c r="Q18" s="69"/>
      <c r="R18" s="69"/>
      <c r="S18" s="69"/>
      <c r="T18" s="69"/>
      <c r="U18" s="69"/>
      <c r="V18" s="69"/>
      <c r="W18" s="69"/>
      <c r="X18" s="109"/>
      <c r="Y18" s="118"/>
      <c r="Z18" s="118"/>
      <c r="AA18" s="118"/>
      <c r="AB18" s="134"/>
      <c r="AC18" s="140"/>
      <c r="AD18" s="149"/>
      <c r="AE18" s="149"/>
      <c r="AF18" s="149"/>
      <c r="AG18" s="149"/>
      <c r="AH18" s="149"/>
      <c r="AI18" s="149"/>
      <c r="AJ18" s="149"/>
      <c r="AK18" s="149"/>
      <c r="AL18" s="149"/>
      <c r="AM18" s="149"/>
      <c r="AN18" s="149"/>
      <c r="AO18" s="149"/>
      <c r="AP18" s="149"/>
      <c r="AQ18" s="149"/>
      <c r="AR18" s="149"/>
      <c r="AS18" s="197"/>
      <c r="AT18" s="29"/>
      <c r="AU18" s="29"/>
      <c r="AV18" s="29"/>
      <c r="AW18" s="29"/>
      <c r="AX18" s="29"/>
      <c r="AY18" s="212"/>
      <c r="AZ18" s="212"/>
      <c r="BA18" s="212"/>
      <c r="BB18" s="212"/>
      <c r="BC18" s="212"/>
      <c r="BD18" s="212"/>
      <c r="BE18" s="212"/>
      <c r="BF18" s="253"/>
      <c r="BK18" s="265">
        <v>111</v>
      </c>
      <c r="BL18" s="266" t="s">
        <v>109</v>
      </c>
    </row>
    <row r="19" spans="1:64" ht="15" customHeight="1">
      <c r="A19" s="10" t="s">
        <v>36</v>
      </c>
      <c r="B19" s="25"/>
      <c r="C19" s="25" t="s">
        <v>32</v>
      </c>
      <c r="D19" s="25"/>
      <c r="E19" s="44" t="s">
        <v>37</v>
      </c>
      <c r="F19" s="51"/>
      <c r="G19" s="51"/>
      <c r="H19" s="51"/>
      <c r="I19" s="51"/>
      <c r="J19" s="51"/>
      <c r="K19" s="51"/>
      <c r="L19" s="51"/>
      <c r="M19" s="51"/>
      <c r="N19" s="86"/>
      <c r="O19" s="51" t="s">
        <v>127</v>
      </c>
      <c r="P19" s="51"/>
      <c r="Q19" s="51"/>
      <c r="R19" s="51"/>
      <c r="S19" s="51"/>
      <c r="T19" s="51"/>
      <c r="U19" s="51"/>
      <c r="V19" s="51"/>
      <c r="W19" s="51"/>
      <c r="X19" s="51"/>
      <c r="Y19" s="51"/>
      <c r="Z19" s="51"/>
      <c r="AA19" s="51"/>
      <c r="AB19" s="86"/>
      <c r="AC19" s="141" t="s">
        <v>41</v>
      </c>
      <c r="AD19" s="150"/>
      <c r="AE19" s="150"/>
      <c r="AF19" s="150"/>
      <c r="AG19" s="150"/>
      <c r="AH19" s="150"/>
      <c r="AI19" s="150"/>
      <c r="AJ19" s="163"/>
      <c r="AK19" s="167" t="s">
        <v>119</v>
      </c>
      <c r="AL19" s="70"/>
      <c r="AM19" s="70"/>
      <c r="AN19" s="70"/>
      <c r="AO19" s="70"/>
      <c r="AP19" s="174"/>
      <c r="AQ19" s="180" t="s">
        <v>94</v>
      </c>
      <c r="AR19" s="184"/>
      <c r="AS19" s="184"/>
      <c r="AT19" s="184"/>
      <c r="AU19" s="184"/>
      <c r="AV19" s="184"/>
      <c r="AW19" s="184"/>
      <c r="AX19" s="206"/>
      <c r="AY19" s="213" t="s">
        <v>147</v>
      </c>
      <c r="AZ19" s="213"/>
      <c r="BA19" s="213"/>
      <c r="BB19" s="213"/>
      <c r="BC19" s="213"/>
      <c r="BD19" s="213"/>
      <c r="BE19" s="213"/>
      <c r="BF19" s="213"/>
      <c r="BK19" s="265">
        <v>112</v>
      </c>
      <c r="BL19" s="266" t="s">
        <v>112</v>
      </c>
    </row>
    <row r="20" spans="1:64" ht="15" customHeight="1">
      <c r="A20" s="11"/>
      <c r="B20" s="26"/>
      <c r="C20" s="26"/>
      <c r="D20" s="26"/>
      <c r="E20" s="28" t="s">
        <v>7</v>
      </c>
      <c r="F20" s="28"/>
      <c r="G20" s="28"/>
      <c r="H20" s="58" t="s">
        <v>38</v>
      </c>
      <c r="I20" s="63"/>
      <c r="J20" s="63"/>
      <c r="K20" s="63"/>
      <c r="L20" s="63"/>
      <c r="M20" s="63"/>
      <c r="N20" s="87"/>
      <c r="O20" s="28">
        <v>10</v>
      </c>
      <c r="P20" s="28"/>
      <c r="Q20" s="28">
        <v>20</v>
      </c>
      <c r="R20" s="28"/>
      <c r="S20" s="28">
        <v>30</v>
      </c>
      <c r="T20" s="28"/>
      <c r="U20" s="28">
        <v>40</v>
      </c>
      <c r="V20" s="28"/>
      <c r="W20" s="28">
        <v>50</v>
      </c>
      <c r="X20" s="28"/>
      <c r="Y20" s="28">
        <v>60</v>
      </c>
      <c r="Z20" s="28"/>
      <c r="AA20" s="28">
        <v>70</v>
      </c>
      <c r="AB20" s="28"/>
      <c r="AC20" s="142"/>
      <c r="AD20" s="151"/>
      <c r="AE20" s="151"/>
      <c r="AF20" s="151"/>
      <c r="AG20" s="151"/>
      <c r="AH20" s="151"/>
      <c r="AI20" s="151"/>
      <c r="AJ20" s="164"/>
      <c r="AK20" s="49"/>
      <c r="AL20" s="55"/>
      <c r="AM20" s="55"/>
      <c r="AN20" s="55"/>
      <c r="AO20" s="55"/>
      <c r="AP20" s="175"/>
      <c r="AQ20" s="181" t="s">
        <v>90</v>
      </c>
      <c r="AR20" s="185"/>
      <c r="AS20" s="198" t="s">
        <v>176</v>
      </c>
      <c r="AT20" s="198"/>
      <c r="AU20" s="198" t="s">
        <v>52</v>
      </c>
      <c r="AV20" s="198"/>
      <c r="AW20" s="151"/>
      <c r="AX20" s="151"/>
      <c r="AY20" s="214" t="s">
        <v>23</v>
      </c>
      <c r="AZ20" s="217"/>
      <c r="BA20" s="217"/>
      <c r="BB20" s="217" t="s">
        <v>151</v>
      </c>
      <c r="BC20" s="217"/>
      <c r="BD20" s="217"/>
      <c r="BE20" s="243" t="s">
        <v>150</v>
      </c>
      <c r="BF20" s="254"/>
      <c r="BK20" s="265">
        <v>113</v>
      </c>
      <c r="BL20" s="266" t="s">
        <v>114</v>
      </c>
    </row>
    <row r="21" spans="1:64" ht="27" customHeight="1">
      <c r="A21" s="12">
        <v>1</v>
      </c>
      <c r="B21" s="27"/>
      <c r="C21" s="37"/>
      <c r="D21" s="37"/>
      <c r="E21" s="45"/>
      <c r="F21" s="52"/>
      <c r="G21" s="57"/>
      <c r="H21" s="59" t="str">
        <f>IF(大分類コード_01&lt;&gt;"",VLOOKUP(大分類コード_01,BK8:BL36,2,FALSE),"")</f>
        <v/>
      </c>
      <c r="I21" s="64"/>
      <c r="J21" s="64"/>
      <c r="K21" s="64"/>
      <c r="L21" s="64"/>
      <c r="M21" s="64"/>
      <c r="N21" s="88"/>
      <c r="O21" s="37" t="s">
        <v>39</v>
      </c>
      <c r="P21" s="37"/>
      <c r="Q21" s="37" t="s">
        <v>39</v>
      </c>
      <c r="R21" s="37"/>
      <c r="S21" s="37" t="s">
        <v>39</v>
      </c>
      <c r="T21" s="37"/>
      <c r="U21" s="37" t="s">
        <v>39</v>
      </c>
      <c r="V21" s="37"/>
      <c r="W21" s="37" t="s">
        <v>39</v>
      </c>
      <c r="X21" s="37"/>
      <c r="Y21" s="37" t="s">
        <v>39</v>
      </c>
      <c r="Z21" s="37"/>
      <c r="AA21" s="37" t="s">
        <v>39</v>
      </c>
      <c r="AB21" s="37"/>
      <c r="AC21" s="143"/>
      <c r="AD21" s="152"/>
      <c r="AE21" s="152"/>
      <c r="AF21" s="152"/>
      <c r="AG21" s="152"/>
      <c r="AH21" s="152"/>
      <c r="AI21" s="152"/>
      <c r="AJ21" s="165"/>
      <c r="AK21" s="168"/>
      <c r="AL21" s="170"/>
      <c r="AM21" s="170"/>
      <c r="AN21" s="170"/>
      <c r="AO21" s="170"/>
      <c r="AP21" s="176"/>
      <c r="AQ21" s="182" t="str">
        <f>IF(C21&lt;&gt;"",IF('9-2（工事）'!K4="☑該当",2,0),"")</f>
        <v/>
      </c>
      <c r="AR21" s="186"/>
      <c r="AS21" s="199" t="str">
        <f>IF(C21&lt;&gt;"",IF('9-2（工事）'!K5="☑該当",2,0),"")</f>
        <v/>
      </c>
      <c r="AT21" s="199"/>
      <c r="AU21" s="199" t="str">
        <f>IF(C21&lt;&gt;"",IF('9-2（工事）'!K6="☑該当",2,0),"")</f>
        <v/>
      </c>
      <c r="AV21" s="199"/>
      <c r="AW21" s="186"/>
      <c r="AX21" s="207"/>
      <c r="AY21" s="215"/>
      <c r="AZ21" s="218"/>
      <c r="BA21" s="218"/>
      <c r="BB21" s="218"/>
      <c r="BC21" s="218"/>
      <c r="BD21" s="218"/>
      <c r="BE21" s="218"/>
      <c r="BF21" s="255"/>
      <c r="BK21" s="265">
        <v>114</v>
      </c>
      <c r="BL21" s="266" t="s">
        <v>117</v>
      </c>
    </row>
    <row r="22" spans="1:64" ht="27" customHeight="1">
      <c r="A22" s="13">
        <v>2</v>
      </c>
      <c r="B22" s="28"/>
      <c r="C22" s="37"/>
      <c r="D22" s="37"/>
      <c r="E22" s="45"/>
      <c r="F22" s="52"/>
      <c r="G22" s="57"/>
      <c r="H22" s="59" t="str">
        <f>IF(大分類コード_02&lt;&gt;"",VLOOKUP(大分類コード_02,BK8:BL36,2,FALSE),"")</f>
        <v/>
      </c>
      <c r="I22" s="64"/>
      <c r="J22" s="64"/>
      <c r="K22" s="64"/>
      <c r="L22" s="64"/>
      <c r="M22" s="64"/>
      <c r="N22" s="88"/>
      <c r="O22" s="37" t="s">
        <v>39</v>
      </c>
      <c r="P22" s="37"/>
      <c r="Q22" s="37" t="s">
        <v>39</v>
      </c>
      <c r="R22" s="37"/>
      <c r="S22" s="37" t="s">
        <v>39</v>
      </c>
      <c r="T22" s="37"/>
      <c r="U22" s="37" t="s">
        <v>39</v>
      </c>
      <c r="V22" s="37"/>
      <c r="W22" s="37" t="s">
        <v>39</v>
      </c>
      <c r="X22" s="37"/>
      <c r="Y22" s="37" t="s">
        <v>39</v>
      </c>
      <c r="Z22" s="37"/>
      <c r="AA22" s="37" t="s">
        <v>39</v>
      </c>
      <c r="AB22" s="37"/>
      <c r="AC22" s="143"/>
      <c r="AD22" s="152"/>
      <c r="AE22" s="152"/>
      <c r="AF22" s="152"/>
      <c r="AG22" s="152"/>
      <c r="AH22" s="152"/>
      <c r="AI22" s="152"/>
      <c r="AJ22" s="165"/>
      <c r="AK22" s="168"/>
      <c r="AL22" s="170"/>
      <c r="AM22" s="170"/>
      <c r="AN22" s="170"/>
      <c r="AO22" s="170"/>
      <c r="AP22" s="176"/>
      <c r="AQ22" s="182" t="str">
        <f>IF(C22&lt;&gt;"",IF('9-2（工事）'!K4="☑該当",2,0),"")</f>
        <v/>
      </c>
      <c r="AR22" s="186"/>
      <c r="AS22" s="199" t="str">
        <f>IF(C22&lt;&gt;"",IF('9-2（工事）'!K5="☑該当",2,0),"")</f>
        <v/>
      </c>
      <c r="AT22" s="199"/>
      <c r="AU22" s="199" t="str">
        <f>IF(C22&lt;&gt;"",IF('9-2（工事）'!K6="☑該当",2,0),"")</f>
        <v/>
      </c>
      <c r="AV22" s="199"/>
      <c r="AW22" s="186"/>
      <c r="AX22" s="207"/>
      <c r="AY22" s="215"/>
      <c r="AZ22" s="218"/>
      <c r="BA22" s="218"/>
      <c r="BB22" s="218"/>
      <c r="BC22" s="218"/>
      <c r="BD22" s="218"/>
      <c r="BE22" s="218"/>
      <c r="BF22" s="255"/>
      <c r="BK22" s="265">
        <v>115</v>
      </c>
      <c r="BL22" s="266" t="s">
        <v>120</v>
      </c>
    </row>
    <row r="23" spans="1:64" ht="27" customHeight="1">
      <c r="A23" s="14">
        <v>3</v>
      </c>
      <c r="B23" s="29"/>
      <c r="C23" s="38"/>
      <c r="D23" s="38"/>
      <c r="E23" s="45"/>
      <c r="F23" s="52"/>
      <c r="G23" s="57"/>
      <c r="H23" s="60" t="str">
        <f>IF(大分類コード_03&lt;&gt;"",VLOOKUP(大分類コード_03,BK8:BL36,2,FALSE),"")</f>
        <v/>
      </c>
      <c r="I23" s="65"/>
      <c r="J23" s="65"/>
      <c r="K23" s="65"/>
      <c r="L23" s="65"/>
      <c r="M23" s="65"/>
      <c r="N23" s="89"/>
      <c r="O23" s="94" t="s">
        <v>39</v>
      </c>
      <c r="P23" s="97"/>
      <c r="Q23" s="94" t="s">
        <v>39</v>
      </c>
      <c r="R23" s="97"/>
      <c r="S23" s="94" t="s">
        <v>39</v>
      </c>
      <c r="T23" s="97"/>
      <c r="U23" s="94" t="s">
        <v>39</v>
      </c>
      <c r="V23" s="97"/>
      <c r="W23" s="94" t="s">
        <v>39</v>
      </c>
      <c r="X23" s="97"/>
      <c r="Y23" s="94" t="s">
        <v>39</v>
      </c>
      <c r="Z23" s="97"/>
      <c r="AA23" s="94" t="s">
        <v>39</v>
      </c>
      <c r="AB23" s="97"/>
      <c r="AC23" s="144"/>
      <c r="AD23" s="153"/>
      <c r="AE23" s="153"/>
      <c r="AF23" s="153"/>
      <c r="AG23" s="153"/>
      <c r="AH23" s="153"/>
      <c r="AI23" s="153"/>
      <c r="AJ23" s="166"/>
      <c r="AK23" s="169"/>
      <c r="AL23" s="171"/>
      <c r="AM23" s="171"/>
      <c r="AN23" s="171"/>
      <c r="AO23" s="171"/>
      <c r="AP23" s="177"/>
      <c r="AQ23" s="183" t="str">
        <f>IF(C23&lt;&gt;"",IF('9-2（工事）'!K4="☑該当",2,0),"")</f>
        <v/>
      </c>
      <c r="AR23" s="187"/>
      <c r="AS23" s="200" t="str">
        <f>IF(C23&lt;&gt;"",IF('9-2（工事）'!K5="☑該当",2,0),"")</f>
        <v/>
      </c>
      <c r="AT23" s="200"/>
      <c r="AU23" s="200" t="str">
        <f>IF(C23&lt;&gt;"",IF('9-2（工事）'!K6="☑該当",2,0),"")</f>
        <v/>
      </c>
      <c r="AV23" s="200"/>
      <c r="AW23" s="187"/>
      <c r="AX23" s="208"/>
      <c r="AY23" s="216"/>
      <c r="AZ23" s="219"/>
      <c r="BA23" s="219"/>
      <c r="BB23" s="219"/>
      <c r="BC23" s="219"/>
      <c r="BD23" s="219"/>
      <c r="BE23" s="219"/>
      <c r="BF23" s="256"/>
      <c r="BK23" s="265">
        <v>116</v>
      </c>
      <c r="BL23" s="266" t="s">
        <v>122</v>
      </c>
    </row>
    <row r="24" spans="1:64" ht="16.5" customHeight="1">
      <c r="A24" s="15" t="s">
        <v>5</v>
      </c>
      <c r="B24" s="30"/>
      <c r="C24" s="39"/>
      <c r="D24" s="39"/>
      <c r="E24" s="39"/>
      <c r="F24" s="39"/>
      <c r="G24" s="39"/>
      <c r="H24" s="61" t="s">
        <v>57</v>
      </c>
      <c r="I24" s="61"/>
      <c r="J24" s="61"/>
      <c r="K24" s="61"/>
      <c r="L24" s="61"/>
      <c r="M24" s="61" t="s">
        <v>11</v>
      </c>
      <c r="N24" s="61"/>
      <c r="O24" s="61"/>
      <c r="P24" s="61"/>
      <c r="Q24" s="61"/>
      <c r="R24" s="61" t="s">
        <v>59</v>
      </c>
      <c r="S24" s="61"/>
      <c r="T24" s="61"/>
      <c r="U24" s="61"/>
      <c r="V24" s="61"/>
      <c r="W24" s="61"/>
      <c r="X24" s="61"/>
      <c r="Y24" s="119" t="s">
        <v>60</v>
      </c>
      <c r="Z24" s="92"/>
      <c r="AA24" s="92"/>
      <c r="AB24" s="92"/>
      <c r="AC24" s="92"/>
      <c r="AD24" s="92"/>
      <c r="AE24" s="92"/>
      <c r="AF24" s="44" t="s">
        <v>65</v>
      </c>
      <c r="AG24" s="51"/>
      <c r="AH24" s="51"/>
      <c r="AI24" s="51"/>
      <c r="AJ24" s="51"/>
      <c r="AK24" s="51"/>
      <c r="AL24" s="51"/>
      <c r="AM24" s="51"/>
      <c r="AN24" s="51"/>
      <c r="AO24" s="51"/>
      <c r="AP24" s="51"/>
      <c r="AQ24" s="51"/>
      <c r="AR24" s="51"/>
      <c r="AS24" s="51"/>
      <c r="AT24" s="51"/>
      <c r="AU24" s="51"/>
      <c r="AV24" s="51"/>
      <c r="AW24" s="51"/>
      <c r="AX24" s="51"/>
      <c r="AY24" s="51"/>
      <c r="AZ24" s="180" t="s">
        <v>40</v>
      </c>
      <c r="BA24" s="184"/>
      <c r="BB24" s="184"/>
      <c r="BC24" s="184"/>
      <c r="BD24" s="184"/>
      <c r="BE24" s="184"/>
      <c r="BF24" s="206"/>
      <c r="BK24" s="265">
        <v>117</v>
      </c>
      <c r="BL24" s="266" t="s">
        <v>85</v>
      </c>
    </row>
    <row r="25" spans="1:64" ht="15" customHeight="1">
      <c r="A25" s="16"/>
      <c r="B25" s="31"/>
      <c r="C25" s="40" t="s">
        <v>20</v>
      </c>
      <c r="D25" s="40"/>
      <c r="E25" s="40"/>
      <c r="F25" s="40"/>
      <c r="G25" s="40"/>
      <c r="H25" s="62"/>
      <c r="I25" s="62"/>
      <c r="J25" s="62"/>
      <c r="K25" s="62"/>
      <c r="L25" s="62"/>
      <c r="M25" s="62"/>
      <c r="N25" s="62"/>
      <c r="O25" s="62"/>
      <c r="P25" s="62"/>
      <c r="Q25" s="62"/>
      <c r="R25" s="28">
        <f>H25+M25</f>
        <v>0</v>
      </c>
      <c r="S25" s="28"/>
      <c r="T25" s="28"/>
      <c r="U25" s="28"/>
      <c r="V25" s="28"/>
      <c r="W25" s="28"/>
      <c r="X25" s="28"/>
      <c r="Y25" s="120"/>
      <c r="Z25" s="127"/>
      <c r="AA25" s="127"/>
      <c r="AB25" s="127"/>
      <c r="AC25" s="127"/>
      <c r="AD25" s="63" t="s">
        <v>44</v>
      </c>
      <c r="AE25" s="63"/>
      <c r="AF25" s="123" t="s">
        <v>58</v>
      </c>
      <c r="AG25" s="154"/>
      <c r="AH25" s="158"/>
      <c r="AI25" s="158"/>
      <c r="AJ25" s="158"/>
      <c r="AK25" s="158"/>
      <c r="AL25" s="158"/>
      <c r="AM25" s="158"/>
      <c r="AN25" s="158"/>
      <c r="AO25" s="172"/>
      <c r="AP25" s="123" t="s">
        <v>68</v>
      </c>
      <c r="AQ25" s="154"/>
      <c r="AR25" s="188"/>
      <c r="AS25" s="158"/>
      <c r="AT25" s="158"/>
      <c r="AU25" s="158"/>
      <c r="AV25" s="158"/>
      <c r="AW25" s="158"/>
      <c r="AX25" s="158"/>
      <c r="AY25" s="158"/>
      <c r="AZ25" s="220"/>
      <c r="BA25" s="228"/>
      <c r="BB25" s="228"/>
      <c r="BC25" s="228"/>
      <c r="BD25" s="228"/>
      <c r="BE25" s="244" t="s">
        <v>66</v>
      </c>
      <c r="BF25" s="257"/>
      <c r="BK25" s="265">
        <v>118</v>
      </c>
      <c r="BL25" s="266" t="s">
        <v>125</v>
      </c>
    </row>
    <row r="26" spans="1:64" ht="12" customHeight="1">
      <c r="A26" s="16"/>
      <c r="B26" s="31"/>
      <c r="C26" s="40"/>
      <c r="D26" s="40"/>
      <c r="E26" s="40"/>
      <c r="F26" s="40"/>
      <c r="G26" s="40"/>
      <c r="H26" s="62"/>
      <c r="I26" s="62"/>
      <c r="J26" s="62"/>
      <c r="K26" s="62"/>
      <c r="L26" s="62"/>
      <c r="M26" s="62"/>
      <c r="N26" s="62"/>
      <c r="O26" s="62"/>
      <c r="P26" s="62"/>
      <c r="Q26" s="62"/>
      <c r="R26" s="28"/>
      <c r="S26" s="28"/>
      <c r="T26" s="28"/>
      <c r="U26" s="28"/>
      <c r="V26" s="28"/>
      <c r="W26" s="28"/>
      <c r="X26" s="28"/>
      <c r="Y26" s="121"/>
      <c r="Z26" s="128"/>
      <c r="AA26" s="128"/>
      <c r="AB26" s="128"/>
      <c r="AC26" s="128"/>
      <c r="AD26" s="63"/>
      <c r="AE26" s="63"/>
      <c r="AF26" s="48"/>
      <c r="AG26" s="155"/>
      <c r="AH26" s="159"/>
      <c r="AI26" s="159"/>
      <c r="AJ26" s="159"/>
      <c r="AK26" s="159"/>
      <c r="AL26" s="159"/>
      <c r="AM26" s="159"/>
      <c r="AN26" s="159"/>
      <c r="AO26" s="173"/>
      <c r="AP26" s="48"/>
      <c r="AQ26" s="155"/>
      <c r="AR26" s="189"/>
      <c r="AS26" s="159"/>
      <c r="AT26" s="159"/>
      <c r="AU26" s="159"/>
      <c r="AV26" s="159"/>
      <c r="AW26" s="159"/>
      <c r="AX26" s="159"/>
      <c r="AY26" s="159"/>
      <c r="AZ26" s="221"/>
      <c r="BA26" s="229"/>
      <c r="BB26" s="229"/>
      <c r="BC26" s="229"/>
      <c r="BD26" s="229"/>
      <c r="BE26" s="1"/>
      <c r="BF26" s="258"/>
      <c r="BK26" s="265">
        <v>119</v>
      </c>
      <c r="BL26" s="266" t="s">
        <v>79</v>
      </c>
    </row>
    <row r="27" spans="1:64" ht="12" customHeight="1">
      <c r="A27" s="16"/>
      <c r="B27" s="31"/>
      <c r="C27" s="40"/>
      <c r="D27" s="40"/>
      <c r="E27" s="40"/>
      <c r="F27" s="40"/>
      <c r="G27" s="40"/>
      <c r="H27" s="62"/>
      <c r="I27" s="62"/>
      <c r="J27" s="62"/>
      <c r="K27" s="62"/>
      <c r="L27" s="62"/>
      <c r="M27" s="62"/>
      <c r="N27" s="62"/>
      <c r="O27" s="62"/>
      <c r="P27" s="62"/>
      <c r="Q27" s="62"/>
      <c r="R27" s="28"/>
      <c r="S27" s="28"/>
      <c r="T27" s="28"/>
      <c r="U27" s="28"/>
      <c r="V27" s="28"/>
      <c r="W27" s="28"/>
      <c r="X27" s="28"/>
      <c r="Y27" s="122"/>
      <c r="Z27" s="129"/>
      <c r="AA27" s="129"/>
      <c r="AB27" s="129"/>
      <c r="AC27" s="129"/>
      <c r="AD27" s="71"/>
      <c r="AE27" s="71"/>
      <c r="AF27" s="48"/>
      <c r="AG27" s="155"/>
      <c r="AH27" s="159"/>
      <c r="AI27" s="159"/>
      <c r="AJ27" s="159"/>
      <c r="AK27" s="159"/>
      <c r="AL27" s="159"/>
      <c r="AM27" s="159"/>
      <c r="AN27" s="159"/>
      <c r="AO27" s="173"/>
      <c r="AP27" s="48"/>
      <c r="AQ27" s="155"/>
      <c r="AR27" s="189"/>
      <c r="AS27" s="159"/>
      <c r="AT27" s="159"/>
      <c r="AU27" s="159"/>
      <c r="AV27" s="159"/>
      <c r="AW27" s="159"/>
      <c r="AX27" s="159"/>
      <c r="AY27" s="159"/>
      <c r="AZ27" s="221"/>
      <c r="BA27" s="229"/>
      <c r="BB27" s="229"/>
      <c r="BC27" s="229"/>
      <c r="BD27" s="229"/>
      <c r="BE27" s="1"/>
      <c r="BF27" s="258"/>
      <c r="BK27" s="265">
        <v>120</v>
      </c>
      <c r="BL27" s="266" t="s">
        <v>62</v>
      </c>
    </row>
    <row r="28" spans="1:64" ht="16.5" customHeight="1">
      <c r="A28" s="16"/>
      <c r="B28" s="31"/>
      <c r="C28" s="40"/>
      <c r="D28" s="40"/>
      <c r="E28" s="40"/>
      <c r="F28" s="40"/>
      <c r="G28" s="40"/>
      <c r="H28" s="62"/>
      <c r="I28" s="62"/>
      <c r="J28" s="62"/>
      <c r="K28" s="62"/>
      <c r="L28" s="62"/>
      <c r="M28" s="62"/>
      <c r="N28" s="62"/>
      <c r="O28" s="62"/>
      <c r="P28" s="62"/>
      <c r="Q28" s="62"/>
      <c r="R28" s="28"/>
      <c r="S28" s="28"/>
      <c r="T28" s="28"/>
      <c r="U28" s="28"/>
      <c r="V28" s="28"/>
      <c r="W28" s="28"/>
      <c r="X28" s="28"/>
      <c r="Y28" s="58" t="s">
        <v>153</v>
      </c>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222" t="s">
        <v>171</v>
      </c>
      <c r="BA28" s="230"/>
      <c r="BB28" s="230"/>
      <c r="BC28" s="230"/>
      <c r="BD28" s="230"/>
      <c r="BE28" s="230"/>
      <c r="BF28" s="259"/>
      <c r="BK28" s="265">
        <v>121</v>
      </c>
      <c r="BL28" s="266" t="s">
        <v>126</v>
      </c>
    </row>
    <row r="29" spans="1:64" ht="16.5" customHeight="1">
      <c r="A29" s="17" t="s">
        <v>4</v>
      </c>
      <c r="B29" s="32"/>
      <c r="C29" s="32"/>
      <c r="D29" s="32"/>
      <c r="E29" s="32"/>
      <c r="F29" s="32"/>
      <c r="G29" s="32"/>
      <c r="H29" s="32"/>
      <c r="I29" s="32"/>
      <c r="J29" s="32"/>
      <c r="K29" s="32"/>
      <c r="L29" s="74"/>
      <c r="M29" s="79" t="s">
        <v>71</v>
      </c>
      <c r="N29" s="32"/>
      <c r="O29" s="32"/>
      <c r="P29" s="32"/>
      <c r="Q29" s="32"/>
      <c r="R29" s="32"/>
      <c r="S29" s="32"/>
      <c r="T29" s="32"/>
      <c r="U29" s="32"/>
      <c r="V29" s="32"/>
      <c r="W29" s="32"/>
      <c r="X29" s="74"/>
      <c r="Y29" s="123"/>
      <c r="Z29" s="71"/>
      <c r="AA29" s="71"/>
      <c r="AB29" s="71"/>
      <c r="AC29" s="71"/>
      <c r="AD29" s="71"/>
      <c r="AE29" s="71"/>
      <c r="AF29" s="71"/>
      <c r="AG29" s="154"/>
      <c r="AH29" s="123"/>
      <c r="AI29" s="71"/>
      <c r="AJ29" s="71"/>
      <c r="AK29" s="71"/>
      <c r="AL29" s="71"/>
      <c r="AM29" s="71"/>
      <c r="AN29" s="71"/>
      <c r="AO29" s="71"/>
      <c r="AP29" s="154"/>
      <c r="AQ29" s="123"/>
      <c r="AR29" s="71"/>
      <c r="AS29" s="71"/>
      <c r="AT29" s="71"/>
      <c r="AU29" s="71"/>
      <c r="AV29" s="71"/>
      <c r="AW29" s="71"/>
      <c r="AX29" s="71"/>
      <c r="AY29" s="71"/>
      <c r="AZ29" s="223" t="s">
        <v>181</v>
      </c>
      <c r="BA29" s="231"/>
      <c r="BB29" s="231"/>
      <c r="BC29" s="231"/>
      <c r="BD29" s="231"/>
      <c r="BE29" s="231"/>
      <c r="BF29" s="260"/>
      <c r="BK29" s="265">
        <v>122</v>
      </c>
      <c r="BL29" s="266" t="s">
        <v>128</v>
      </c>
    </row>
    <row r="30" spans="1:64" ht="15" customHeight="1">
      <c r="A30" s="18"/>
      <c r="B30" s="33"/>
      <c r="C30" s="33"/>
      <c r="D30" s="33"/>
      <c r="E30" s="33"/>
      <c r="F30" s="33"/>
      <c r="G30" s="33"/>
      <c r="H30" s="33"/>
      <c r="I30" s="33"/>
      <c r="J30" s="33"/>
      <c r="K30" s="63" t="s">
        <v>3</v>
      </c>
      <c r="L30" s="63"/>
      <c r="M30" s="80" t="s">
        <v>39</v>
      </c>
      <c r="N30" s="90"/>
      <c r="O30" s="95" t="s">
        <v>19</v>
      </c>
      <c r="P30" s="95"/>
      <c r="Q30" s="95"/>
      <c r="R30" s="95"/>
      <c r="S30" s="90" t="s">
        <v>39</v>
      </c>
      <c r="T30" s="90"/>
      <c r="U30" s="95" t="s">
        <v>139</v>
      </c>
      <c r="V30" s="95"/>
      <c r="W30" s="95"/>
      <c r="X30" s="110"/>
      <c r="Y30" s="48"/>
      <c r="Z30" s="47"/>
      <c r="AA30" s="47"/>
      <c r="AB30" s="47"/>
      <c r="AC30" s="47"/>
      <c r="AD30" s="47"/>
      <c r="AE30" s="47"/>
      <c r="AF30" s="47"/>
      <c r="AG30" s="155"/>
      <c r="AH30" s="48"/>
      <c r="AI30" s="47"/>
      <c r="AJ30" s="47"/>
      <c r="AK30" s="47"/>
      <c r="AL30" s="47"/>
      <c r="AM30" s="47"/>
      <c r="AN30" s="47"/>
      <c r="AO30" s="47"/>
      <c r="AP30" s="155"/>
      <c r="AQ30" s="48"/>
      <c r="AR30" s="47"/>
      <c r="AS30" s="47"/>
      <c r="AT30" s="47"/>
      <c r="AU30" s="47"/>
      <c r="AV30" s="47"/>
      <c r="AW30" s="47"/>
      <c r="AX30" s="47"/>
      <c r="AY30" s="47"/>
      <c r="AZ30" s="224"/>
      <c r="BA30" s="232"/>
      <c r="BB30" s="232"/>
      <c r="BC30" s="232"/>
      <c r="BD30" s="232"/>
      <c r="BE30" s="232"/>
      <c r="BF30" s="261"/>
      <c r="BK30" s="265">
        <v>123</v>
      </c>
      <c r="BL30" s="266" t="s">
        <v>129</v>
      </c>
    </row>
    <row r="31" spans="1:64" ht="15" customHeight="1">
      <c r="A31" s="19"/>
      <c r="B31" s="34"/>
      <c r="C31" s="34"/>
      <c r="D31" s="34"/>
      <c r="E31" s="34"/>
      <c r="F31" s="34"/>
      <c r="G31" s="34"/>
      <c r="H31" s="34"/>
      <c r="I31" s="34"/>
      <c r="J31" s="34"/>
      <c r="K31" s="71"/>
      <c r="L31" s="71"/>
      <c r="M31" s="81"/>
      <c r="N31" s="91"/>
      <c r="O31" s="96"/>
      <c r="P31" s="96"/>
      <c r="Q31" s="96"/>
      <c r="R31" s="96"/>
      <c r="S31" s="91"/>
      <c r="T31" s="91"/>
      <c r="U31" s="96"/>
      <c r="V31" s="96"/>
      <c r="W31" s="96"/>
      <c r="X31" s="111"/>
      <c r="Y31" s="48"/>
      <c r="Z31" s="47"/>
      <c r="AA31" s="47"/>
      <c r="AB31" s="47"/>
      <c r="AC31" s="47"/>
      <c r="AD31" s="47"/>
      <c r="AE31" s="47"/>
      <c r="AF31" s="47"/>
      <c r="AG31" s="155"/>
      <c r="AH31" s="48"/>
      <c r="AI31" s="47"/>
      <c r="AJ31" s="47"/>
      <c r="AK31" s="47"/>
      <c r="AL31" s="47"/>
      <c r="AM31" s="47"/>
      <c r="AN31" s="47"/>
      <c r="AO31" s="47"/>
      <c r="AP31" s="155"/>
      <c r="AQ31" s="48"/>
      <c r="AR31" s="47"/>
      <c r="AS31" s="47"/>
      <c r="AT31" s="47"/>
      <c r="AU31" s="47"/>
      <c r="AV31" s="47"/>
      <c r="AW31" s="47"/>
      <c r="AX31" s="47"/>
      <c r="AY31" s="47"/>
      <c r="AZ31" s="225"/>
      <c r="BA31" s="233"/>
      <c r="BB31" s="233"/>
      <c r="BC31" s="233"/>
      <c r="BD31" s="233"/>
      <c r="BE31" s="233"/>
      <c r="BF31" s="262"/>
      <c r="BK31" s="265">
        <v>124</v>
      </c>
      <c r="BL31" s="266" t="s">
        <v>131</v>
      </c>
    </row>
    <row r="32" spans="1:64" ht="16.5" customHeight="1">
      <c r="A32" s="17" t="s">
        <v>72</v>
      </c>
      <c r="B32" s="32"/>
      <c r="C32" s="32"/>
      <c r="D32" s="32"/>
      <c r="E32" s="32"/>
      <c r="F32" s="32"/>
      <c r="G32" s="32"/>
      <c r="H32" s="32"/>
      <c r="I32" s="32"/>
      <c r="J32" s="32"/>
      <c r="K32" s="32"/>
      <c r="L32" s="74"/>
      <c r="M32" s="79" t="s">
        <v>26</v>
      </c>
      <c r="N32" s="32"/>
      <c r="O32" s="32"/>
      <c r="P32" s="32"/>
      <c r="Q32" s="32"/>
      <c r="R32" s="32"/>
      <c r="S32" s="32"/>
      <c r="T32" s="32"/>
      <c r="U32" s="32"/>
      <c r="V32" s="32"/>
      <c r="W32" s="32"/>
      <c r="X32" s="74"/>
      <c r="Y32" s="48"/>
      <c r="Z32" s="47"/>
      <c r="AA32" s="47"/>
      <c r="AB32" s="47"/>
      <c r="AC32" s="47"/>
      <c r="AD32" s="47"/>
      <c r="AE32" s="47"/>
      <c r="AF32" s="47"/>
      <c r="AG32" s="155"/>
      <c r="AH32" s="48"/>
      <c r="AI32" s="47"/>
      <c r="AJ32" s="47"/>
      <c r="AK32" s="47"/>
      <c r="AL32" s="47"/>
      <c r="AM32" s="47"/>
      <c r="AN32" s="47"/>
      <c r="AO32" s="47"/>
      <c r="AP32" s="155"/>
      <c r="AQ32" s="48"/>
      <c r="AR32" s="47"/>
      <c r="AS32" s="47"/>
      <c r="AT32" s="47"/>
      <c r="AU32" s="47"/>
      <c r="AV32" s="47"/>
      <c r="AW32" s="47"/>
      <c r="AX32" s="47"/>
      <c r="AY32" s="47"/>
      <c r="AZ32" s="225"/>
      <c r="BA32" s="233"/>
      <c r="BB32" s="233"/>
      <c r="BC32" s="233"/>
      <c r="BD32" s="233"/>
      <c r="BE32" s="233"/>
      <c r="BF32" s="262"/>
      <c r="BK32" s="265">
        <v>125</v>
      </c>
      <c r="BL32" s="266" t="s">
        <v>132</v>
      </c>
    </row>
    <row r="33" spans="1:64" ht="15" customHeight="1">
      <c r="A33" s="4" t="s">
        <v>39</v>
      </c>
      <c r="B33" s="24"/>
      <c r="C33" s="41" t="s">
        <v>22</v>
      </c>
      <c r="D33" s="41"/>
      <c r="E33" s="41"/>
      <c r="F33" s="41"/>
      <c r="G33" s="24" t="s">
        <v>39</v>
      </c>
      <c r="H33" s="24"/>
      <c r="I33" s="41" t="s">
        <v>76</v>
      </c>
      <c r="J33" s="41"/>
      <c r="K33" s="41"/>
      <c r="L33" s="41"/>
      <c r="M33" s="80" t="s">
        <v>39</v>
      </c>
      <c r="N33" s="90"/>
      <c r="O33" s="41" t="s">
        <v>99</v>
      </c>
      <c r="P33" s="41"/>
      <c r="Q33" s="41"/>
      <c r="R33" s="41"/>
      <c r="S33" s="24" t="s">
        <v>39</v>
      </c>
      <c r="T33" s="24"/>
      <c r="U33" s="41" t="s">
        <v>140</v>
      </c>
      <c r="V33" s="41"/>
      <c r="W33" s="41"/>
      <c r="X33" s="41"/>
      <c r="Y33" s="48"/>
      <c r="Z33" s="47"/>
      <c r="AA33" s="47"/>
      <c r="AB33" s="47"/>
      <c r="AC33" s="47"/>
      <c r="AD33" s="47"/>
      <c r="AE33" s="47"/>
      <c r="AF33" s="47"/>
      <c r="AG33" s="155"/>
      <c r="AH33" s="48"/>
      <c r="AI33" s="47"/>
      <c r="AJ33" s="47"/>
      <c r="AK33" s="47"/>
      <c r="AL33" s="47"/>
      <c r="AM33" s="47"/>
      <c r="AN33" s="47"/>
      <c r="AO33" s="47"/>
      <c r="AP33" s="155"/>
      <c r="AQ33" s="48"/>
      <c r="AR33" s="47"/>
      <c r="AS33" s="47"/>
      <c r="AT33" s="47"/>
      <c r="AU33" s="47"/>
      <c r="AV33" s="47"/>
      <c r="AW33" s="47"/>
      <c r="AX33" s="47"/>
      <c r="AY33" s="47"/>
      <c r="AZ33" s="225"/>
      <c r="BA33" s="233"/>
      <c r="BB33" s="233"/>
      <c r="BC33" s="233"/>
      <c r="BD33" s="233"/>
      <c r="BE33" s="233"/>
      <c r="BF33" s="262"/>
      <c r="BK33" s="265">
        <v>126</v>
      </c>
      <c r="BL33" s="266" t="s">
        <v>133</v>
      </c>
    </row>
    <row r="34" spans="1:64" ht="15" customHeight="1">
      <c r="A34" s="4"/>
      <c r="B34" s="24"/>
      <c r="C34" s="41"/>
      <c r="D34" s="41"/>
      <c r="E34" s="41"/>
      <c r="F34" s="41"/>
      <c r="G34" s="24"/>
      <c r="H34" s="24"/>
      <c r="I34" s="41"/>
      <c r="J34" s="41"/>
      <c r="K34" s="41"/>
      <c r="L34" s="41"/>
      <c r="M34" s="82"/>
      <c r="N34" s="24"/>
      <c r="O34" s="41"/>
      <c r="P34" s="41"/>
      <c r="Q34" s="41"/>
      <c r="R34" s="41"/>
      <c r="S34" s="24"/>
      <c r="T34" s="24"/>
      <c r="U34" s="41"/>
      <c r="V34" s="41"/>
      <c r="W34" s="41"/>
      <c r="X34" s="41"/>
      <c r="Y34" s="48"/>
      <c r="Z34" s="47"/>
      <c r="AA34" s="47"/>
      <c r="AB34" s="47"/>
      <c r="AC34" s="47"/>
      <c r="AD34" s="47"/>
      <c r="AE34" s="47"/>
      <c r="AF34" s="47"/>
      <c r="AG34" s="155"/>
      <c r="AH34" s="48"/>
      <c r="AI34" s="47"/>
      <c r="AJ34" s="47"/>
      <c r="AK34" s="47"/>
      <c r="AL34" s="47"/>
      <c r="AM34" s="47"/>
      <c r="AN34" s="47"/>
      <c r="AO34" s="47"/>
      <c r="AP34" s="155"/>
      <c r="AQ34" s="48"/>
      <c r="AR34" s="47"/>
      <c r="AS34" s="47"/>
      <c r="AT34" s="47"/>
      <c r="AU34" s="47"/>
      <c r="AV34" s="47"/>
      <c r="AW34" s="47"/>
      <c r="AX34" s="47"/>
      <c r="AY34" s="47"/>
      <c r="AZ34" s="225"/>
      <c r="BA34" s="233"/>
      <c r="BB34" s="233"/>
      <c r="BC34" s="233"/>
      <c r="BD34" s="233"/>
      <c r="BE34" s="233"/>
      <c r="BF34" s="262"/>
      <c r="BK34" s="265">
        <v>127</v>
      </c>
      <c r="BL34" s="266" t="s">
        <v>134</v>
      </c>
    </row>
    <row r="35" spans="1:64" ht="6.75" customHeight="1">
      <c r="A35" s="20" t="s">
        <v>182</v>
      </c>
      <c r="B35" s="35"/>
      <c r="C35" s="35"/>
      <c r="D35" s="35"/>
      <c r="E35" s="35"/>
      <c r="F35" s="35"/>
      <c r="G35" s="35"/>
      <c r="H35" s="35"/>
      <c r="I35" s="35"/>
      <c r="J35" s="35"/>
      <c r="K35" s="72" t="s">
        <v>63</v>
      </c>
      <c r="L35" s="75"/>
      <c r="M35" s="75"/>
      <c r="N35" s="75"/>
      <c r="O35" s="75"/>
      <c r="P35" s="75"/>
      <c r="Q35" s="75"/>
      <c r="R35" s="75"/>
      <c r="S35" s="75"/>
      <c r="T35" s="75"/>
      <c r="U35" s="75"/>
      <c r="V35" s="75"/>
      <c r="W35" s="75"/>
      <c r="X35" s="80"/>
      <c r="Y35" s="48"/>
      <c r="Z35" s="47"/>
      <c r="AA35" s="47"/>
      <c r="AB35" s="47"/>
      <c r="AC35" s="47"/>
      <c r="AD35" s="47"/>
      <c r="AE35" s="47"/>
      <c r="AF35" s="47"/>
      <c r="AG35" s="155"/>
      <c r="AH35" s="48"/>
      <c r="AI35" s="47"/>
      <c r="AJ35" s="47"/>
      <c r="AK35" s="47"/>
      <c r="AL35" s="47"/>
      <c r="AM35" s="47"/>
      <c r="AN35" s="47"/>
      <c r="AO35" s="47"/>
      <c r="AP35" s="155"/>
      <c r="AQ35" s="48"/>
      <c r="AR35" s="47"/>
      <c r="AS35" s="47"/>
      <c r="AT35" s="47"/>
      <c r="AU35" s="47"/>
      <c r="AV35" s="47"/>
      <c r="AW35" s="47"/>
      <c r="AX35" s="47"/>
      <c r="AY35" s="47"/>
      <c r="AZ35" s="225"/>
      <c r="BA35" s="233"/>
      <c r="BB35" s="233"/>
      <c r="BC35" s="233"/>
      <c r="BD35" s="233"/>
      <c r="BE35" s="233"/>
      <c r="BF35" s="262"/>
      <c r="BK35" s="265">
        <v>128</v>
      </c>
      <c r="BL35" s="266" t="s">
        <v>136</v>
      </c>
    </row>
    <row r="36" spans="1:64" ht="13.5" customHeight="1">
      <c r="A36" s="21"/>
      <c r="B36" s="36"/>
      <c r="C36" s="36"/>
      <c r="D36" s="36"/>
      <c r="E36" s="36"/>
      <c r="F36" s="36"/>
      <c r="G36" s="36"/>
      <c r="H36" s="36"/>
      <c r="I36" s="36"/>
      <c r="J36" s="36"/>
      <c r="K36" s="73"/>
      <c r="L36" s="76"/>
      <c r="M36" s="76"/>
      <c r="N36" s="76"/>
      <c r="O36" s="76"/>
      <c r="P36" s="76"/>
      <c r="Q36" s="76"/>
      <c r="R36" s="76"/>
      <c r="S36" s="76"/>
      <c r="T36" s="76"/>
      <c r="U36" s="76"/>
      <c r="V36" s="76"/>
      <c r="W36" s="76"/>
      <c r="X36" s="112"/>
      <c r="Y36" s="124" t="s">
        <v>190</v>
      </c>
      <c r="Z36" s="130"/>
      <c r="AA36" s="130"/>
      <c r="AB36" s="130"/>
      <c r="AC36" s="130"/>
      <c r="AD36" s="130"/>
      <c r="AE36" s="130"/>
      <c r="AF36" s="130"/>
      <c r="AG36" s="156"/>
      <c r="AH36" s="160" t="s">
        <v>27</v>
      </c>
      <c r="AI36" s="50"/>
      <c r="AJ36" s="50"/>
      <c r="AK36" s="50"/>
      <c r="AL36" s="50"/>
      <c r="AM36" s="50"/>
      <c r="AN36" s="50"/>
      <c r="AO36" s="50"/>
      <c r="AP36" s="178"/>
      <c r="AQ36" s="160" t="s">
        <v>27</v>
      </c>
      <c r="AR36" s="50"/>
      <c r="AS36" s="50"/>
      <c r="AT36" s="50"/>
      <c r="AU36" s="50"/>
      <c r="AV36" s="50"/>
      <c r="AW36" s="50"/>
      <c r="AX36" s="50"/>
      <c r="AY36" s="50"/>
      <c r="AZ36" s="226"/>
      <c r="BA36" s="234"/>
      <c r="BB36" s="234"/>
      <c r="BC36" s="234"/>
      <c r="BD36" s="234"/>
      <c r="BE36" s="234"/>
      <c r="BF36" s="263"/>
      <c r="BK36" s="265">
        <v>129</v>
      </c>
      <c r="BL36" s="266" t="s">
        <v>138</v>
      </c>
    </row>
    <row r="37" spans="1:64" ht="15.75" customHeight="1">
      <c r="A37" s="22" t="s">
        <v>46</v>
      </c>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row>
  </sheetData>
  <sheetProtection password="F279" sheet="1" objects="1" scenarios="1" formatCells="0"/>
  <mergeCells count="229">
    <mergeCell ref="A1:M1"/>
    <mergeCell ref="A4:M4"/>
    <mergeCell ref="N4:Z4"/>
    <mergeCell ref="AS4:BB4"/>
    <mergeCell ref="BC4:BF4"/>
    <mergeCell ref="A5:D5"/>
    <mergeCell ref="E5:F5"/>
    <mergeCell ref="H5:I5"/>
    <mergeCell ref="K5:L5"/>
    <mergeCell ref="BC5:BF5"/>
    <mergeCell ref="G6:J6"/>
    <mergeCell ref="K6:L6"/>
    <mergeCell ref="M6:P6"/>
    <mergeCell ref="X6:AB6"/>
    <mergeCell ref="AC6:AS6"/>
    <mergeCell ref="F7:I7"/>
    <mergeCell ref="J7:W7"/>
    <mergeCell ref="X7:AB7"/>
    <mergeCell ref="AC7:AS7"/>
    <mergeCell ref="F8:I8"/>
    <mergeCell ref="J8:W8"/>
    <mergeCell ref="X8:AB8"/>
    <mergeCell ref="AC8:AS8"/>
    <mergeCell ref="AT8:AX8"/>
    <mergeCell ref="AY8:BF8"/>
    <mergeCell ref="F9:I9"/>
    <mergeCell ref="J9:W9"/>
    <mergeCell ref="X9:AH9"/>
    <mergeCell ref="AI9:AS9"/>
    <mergeCell ref="F10:I10"/>
    <mergeCell ref="J10:W10"/>
    <mergeCell ref="X10:Z10"/>
    <mergeCell ref="AB10:AD10"/>
    <mergeCell ref="AF10:AH10"/>
    <mergeCell ref="AI10:AK10"/>
    <mergeCell ref="AM10:AO10"/>
    <mergeCell ref="AQ10:AS10"/>
    <mergeCell ref="X11:AS11"/>
    <mergeCell ref="X12:AS12"/>
    <mergeCell ref="G13:J13"/>
    <mergeCell ref="K13:L13"/>
    <mergeCell ref="M13:P13"/>
    <mergeCell ref="AT13:AX13"/>
    <mergeCell ref="AY13:BF13"/>
    <mergeCell ref="F14:I14"/>
    <mergeCell ref="J14:W14"/>
    <mergeCell ref="AT14:AX14"/>
    <mergeCell ref="AY14:BF14"/>
    <mergeCell ref="F15:I15"/>
    <mergeCell ref="J15:W15"/>
    <mergeCell ref="X15:AH15"/>
    <mergeCell ref="AI15:AS15"/>
    <mergeCell ref="F16:I16"/>
    <mergeCell ref="J16:W16"/>
    <mergeCell ref="X16:Z16"/>
    <mergeCell ref="AB16:AD16"/>
    <mergeCell ref="AF16:AH16"/>
    <mergeCell ref="AI16:AK16"/>
    <mergeCell ref="AM16:AO16"/>
    <mergeCell ref="AQ16:AS16"/>
    <mergeCell ref="F17:I17"/>
    <mergeCell ref="J17:W17"/>
    <mergeCell ref="F18:I18"/>
    <mergeCell ref="J18:W18"/>
    <mergeCell ref="E19:N19"/>
    <mergeCell ref="O19:AB19"/>
    <mergeCell ref="AQ19:AX19"/>
    <mergeCell ref="AY19:BF19"/>
    <mergeCell ref="E20:G20"/>
    <mergeCell ref="H20:N20"/>
    <mergeCell ref="O20:P20"/>
    <mergeCell ref="Q20:R20"/>
    <mergeCell ref="S20:T20"/>
    <mergeCell ref="U20:V20"/>
    <mergeCell ref="W20:X20"/>
    <mergeCell ref="Y20:Z20"/>
    <mergeCell ref="AA20:AB20"/>
    <mergeCell ref="AQ20:AR20"/>
    <mergeCell ref="AS20:AT20"/>
    <mergeCell ref="AU20:AV20"/>
    <mergeCell ref="AW20:AX20"/>
    <mergeCell ref="AY20:BA20"/>
    <mergeCell ref="BB20:BD20"/>
    <mergeCell ref="BE20:BF20"/>
    <mergeCell ref="A21:B21"/>
    <mergeCell ref="C21:D21"/>
    <mergeCell ref="E21:G21"/>
    <mergeCell ref="H21:N21"/>
    <mergeCell ref="O21:P21"/>
    <mergeCell ref="Q21:R21"/>
    <mergeCell ref="S21:T21"/>
    <mergeCell ref="U21:V21"/>
    <mergeCell ref="W21:X21"/>
    <mergeCell ref="Y21:Z21"/>
    <mergeCell ref="AA21:AB21"/>
    <mergeCell ref="AC21:AJ21"/>
    <mergeCell ref="AK21:AP21"/>
    <mergeCell ref="AQ21:AR21"/>
    <mergeCell ref="AS21:AT21"/>
    <mergeCell ref="AU21:AV21"/>
    <mergeCell ref="AW21:AX21"/>
    <mergeCell ref="AY21:BA21"/>
    <mergeCell ref="BB21:BD21"/>
    <mergeCell ref="BE21:BF21"/>
    <mergeCell ref="A22:B22"/>
    <mergeCell ref="C22:D22"/>
    <mergeCell ref="E22:G22"/>
    <mergeCell ref="H22:N22"/>
    <mergeCell ref="O22:P22"/>
    <mergeCell ref="Q22:R22"/>
    <mergeCell ref="S22:T22"/>
    <mergeCell ref="U22:V22"/>
    <mergeCell ref="W22:X22"/>
    <mergeCell ref="Y22:Z22"/>
    <mergeCell ref="AA22:AB22"/>
    <mergeCell ref="AC22:AJ22"/>
    <mergeCell ref="AK22:AP22"/>
    <mergeCell ref="AQ22:AR22"/>
    <mergeCell ref="AS22:AT22"/>
    <mergeCell ref="AU22:AV22"/>
    <mergeCell ref="AW22:AX22"/>
    <mergeCell ref="AY22:BA22"/>
    <mergeCell ref="BB22:BD22"/>
    <mergeCell ref="BE22:BF22"/>
    <mergeCell ref="A23:B23"/>
    <mergeCell ref="C23:D23"/>
    <mergeCell ref="E23:G23"/>
    <mergeCell ref="H23:N23"/>
    <mergeCell ref="O23:P23"/>
    <mergeCell ref="Q23:R23"/>
    <mergeCell ref="S23:T23"/>
    <mergeCell ref="U23:V23"/>
    <mergeCell ref="W23:X23"/>
    <mergeCell ref="Y23:Z23"/>
    <mergeCell ref="AA23:AB23"/>
    <mergeCell ref="AC23:AJ23"/>
    <mergeCell ref="AK23:AP23"/>
    <mergeCell ref="AQ23:AR23"/>
    <mergeCell ref="AS23:AT23"/>
    <mergeCell ref="AU23:AV23"/>
    <mergeCell ref="AW23:AX23"/>
    <mergeCell ref="AY23:BA23"/>
    <mergeCell ref="BB23:BD23"/>
    <mergeCell ref="BE23:BF23"/>
    <mergeCell ref="C24:G24"/>
    <mergeCell ref="H24:L24"/>
    <mergeCell ref="M24:Q24"/>
    <mergeCell ref="R24:X24"/>
    <mergeCell ref="Y24:AE24"/>
    <mergeCell ref="AF24:AY24"/>
    <mergeCell ref="AZ24:BF24"/>
    <mergeCell ref="Y28:AY28"/>
    <mergeCell ref="AZ28:BF28"/>
    <mergeCell ref="A29:L29"/>
    <mergeCell ref="M29:X29"/>
    <mergeCell ref="AZ29:BF29"/>
    <mergeCell ref="AZ30:BF30"/>
    <mergeCell ref="A32:L32"/>
    <mergeCell ref="M32:X32"/>
    <mergeCell ref="Y36:AG36"/>
    <mergeCell ref="AH36:AP36"/>
    <mergeCell ref="AQ36:AY36"/>
    <mergeCell ref="A37:BF37"/>
    <mergeCell ref="N1:AQ3"/>
    <mergeCell ref="BC2:BF3"/>
    <mergeCell ref="AT6:AX7"/>
    <mergeCell ref="AY6:BF7"/>
    <mergeCell ref="AT9:AX12"/>
    <mergeCell ref="AY9:BF12"/>
    <mergeCell ref="F11:I12"/>
    <mergeCell ref="J11:W12"/>
    <mergeCell ref="A13:E18"/>
    <mergeCell ref="X13:AB14"/>
    <mergeCell ref="AC13:AS14"/>
    <mergeCell ref="AT15:AX18"/>
    <mergeCell ref="AY15:BF18"/>
    <mergeCell ref="X17:AB18"/>
    <mergeCell ref="AC17:AS18"/>
    <mergeCell ref="A19:B20"/>
    <mergeCell ref="C19:D20"/>
    <mergeCell ref="AC19:AJ20"/>
    <mergeCell ref="AK19:AP20"/>
    <mergeCell ref="A24:B28"/>
    <mergeCell ref="C25:G28"/>
    <mergeCell ref="H25:L28"/>
    <mergeCell ref="M25:Q28"/>
    <mergeCell ref="R25:X28"/>
    <mergeCell ref="Y25:AC27"/>
    <mergeCell ref="AD25:AE27"/>
    <mergeCell ref="AF25:AG27"/>
    <mergeCell ref="AH25:AO27"/>
    <mergeCell ref="AP25:AQ27"/>
    <mergeCell ref="AR25:AY27"/>
    <mergeCell ref="AZ25:BD27"/>
    <mergeCell ref="BE25:BF27"/>
    <mergeCell ref="A30:J31"/>
    <mergeCell ref="K30:L31"/>
    <mergeCell ref="M30:N31"/>
    <mergeCell ref="O30:R31"/>
    <mergeCell ref="S30:T31"/>
    <mergeCell ref="U30:X31"/>
    <mergeCell ref="AZ31:BF36"/>
    <mergeCell ref="A33:B34"/>
    <mergeCell ref="C33:F34"/>
    <mergeCell ref="G33:H34"/>
    <mergeCell ref="I33:L34"/>
    <mergeCell ref="M33:N34"/>
    <mergeCell ref="O33:R34"/>
    <mergeCell ref="S33:T34"/>
    <mergeCell ref="U33:X34"/>
    <mergeCell ref="A35:J36"/>
    <mergeCell ref="K35:K36"/>
    <mergeCell ref="L35:L36"/>
    <mergeCell ref="M35:M36"/>
    <mergeCell ref="N35:N36"/>
    <mergeCell ref="O35:O36"/>
    <mergeCell ref="P35:P36"/>
    <mergeCell ref="Q35:Q36"/>
    <mergeCell ref="R35:R36"/>
    <mergeCell ref="S35:S36"/>
    <mergeCell ref="T35:T36"/>
    <mergeCell ref="U35:U36"/>
    <mergeCell ref="V35:V36"/>
    <mergeCell ref="W35:W36"/>
    <mergeCell ref="X35:X36"/>
    <mergeCell ref="A6:E12"/>
    <mergeCell ref="Y29:AG35"/>
    <mergeCell ref="AH29:AP35"/>
    <mergeCell ref="AQ29:AY35"/>
  </mergeCells>
  <phoneticPr fontId="3"/>
  <dataValidations count="28">
    <dataValidation type="list" allowBlank="1" showDropDown="0" showInputMessage="1" showErrorMessage="1" sqref="A5:D5">
      <formula1>",令和,平成"</formula1>
    </dataValidation>
    <dataValidation type="list" allowBlank="1" showDropDown="0" showInputMessage="1" showErrorMessage="1" sqref="C21:D23">
      <formula1>",一般,特定"</formula1>
    </dataValidation>
    <dataValidation type="list" allowBlank="1" showDropDown="0" showInputMessage="1" showErrorMessage="1" sqref="V21:V22 R21:R22 S21:S23 T21:T22 U21:U23 M30:N31 O21:O23 Q21:Q23 W21:W23 X21:X22 Y21:Y23 Z21:Z22 AA21:AA23 AB21:AB22 P21:P22 A33:B34 G33:H34 S30:T31 S33:T34 M33:N34">
      <formula1>"□,☑"</formula1>
    </dataValidation>
    <dataValidation type="list" allowBlank="1" showDropDown="0" showInputMessage="1" showErrorMessage="1" sqref="E21:G23">
      <formula1>$BK$7:$BK$36</formula1>
    </dataValidation>
    <dataValidation type="list" allowBlank="1" showDropDown="0" showInputMessage="1" showErrorMessage="1" prompt="複数登録の場合に選択" sqref="AZ30:BF30">
      <formula1>$BO$7:$BO$10</formula1>
    </dataValidation>
    <dataValidation type="list" allowBlank="0" showDropDown="0" showInputMessage="1" showErrorMessage="1" prompt="実印または使用印を選択" sqref="Y36:AG36">
      <formula1>$BN$7:$BN$8</formula1>
    </dataValidation>
    <dataValidation imeMode="off" allowBlank="1" showDropDown="0" showInputMessage="1" showErrorMessage="1" prompt="経審審査日" sqref="E5:F5"/>
    <dataValidation imeMode="off" allowBlank="1" showDropDown="0" showInputMessage="1" showErrorMessage="1" sqref="X16:AS16 AM10:AS10 G6:P6 G13:P13 H5:M5 O5:BF5 AB10:AH10 M25:Q28 AZ25:BD27 L35:X36"/>
    <dataValidation imeMode="on" allowBlank="1" showDropDown="0" showInputMessage="1" showErrorMessage="1" sqref="AH25:AY27 AY6:BF7 AY13:BF13 J14:W18"/>
    <dataValidation imeMode="off" allowBlank="1" showDropDown="0" showInputMessage="1" showErrorMessage="1" prompt="指名連絡先" sqref="X10:Z10"/>
    <dataValidation imeMode="off" allowBlank="1" showDropDown="0" showInputMessage="1" showErrorMessage="1" prompt="指名通知の送信先" sqref="AI10:AK10"/>
    <dataValidation allowBlank="1" showDropDown="0" showInputMessage="1" showErrorMessage="1" prompt="自動入力" sqref="R25:X28 H21:N23"/>
    <dataValidation imeMode="off" allowBlank="1" showDropDown="0" showInputMessage="1" showErrorMessage="1" prompt="入力不要（9-2の結果を反映）" sqref="AQ21:AV23"/>
    <dataValidation imeMode="halfKatakana" allowBlank="1" showDropDown="0" showInputMessage="1" showErrorMessage="1" prompt="姓と名の間は空白" sqref="AY14:BF14 AY8:BF8"/>
    <dataValidation imeMode="on" allowBlank="1" showDropDown="0" showInputMessage="1" showErrorMessage="1" prompt="姓と名の間は空白" sqref="AY15:BF18 AY9:BF12"/>
    <dataValidation imeMode="on" allowBlank="1" showDropDown="0" showInputMessage="1" showErrorMessage="1" prompt="本店所在地の「都道府県」欄を入力すると、上記（橙色の項目）の「会社名等」を自動で引用します。" sqref="AC13:AS14"/>
    <dataValidation imeMode="on" allowBlank="1" showDropDown="0" showInputMessage="1" showErrorMessage="1" prompt="都道府県" sqref="J7:W7"/>
    <dataValidation imeMode="on" allowBlank="1" showDropDown="0" showInputMessage="1" showErrorMessage="1" prompt="〇〇市〇〇区" sqref="J8:W8"/>
    <dataValidation imeMode="on" allowBlank="1" showDropDown="0" showInputMessage="1" showErrorMessage="1" prompt="〇番地、〇番〇号_x000a_数字は算用数字（全角）" sqref="J10:W10"/>
    <dataValidation imeMode="on" allowBlank="1" showDropDown="0" showInputMessage="1" showErrorMessage="1" prompt="大字〇、〇〇町〇丁目_x000a_「○丁目」の数字は算用数字（全角）" sqref="J9:W9"/>
    <dataValidation imeMode="on" allowBlank="1" showDropDown="0" showInputMessage="1" showErrorMessage="1" prompt="〇〇ビル〇階〇号_x000a_数字は算用数字（全角）（固有名詞を除く。）" sqref="J11:W12"/>
    <dataValidation imeMode="halfKatakana" allowBlank="1" showDropDown="0" showInputMessage="1" showErrorMessage="1" prompt="「カブシキガイシャ」、「カ)」等の法人種別及び「〇シテン」等は入力しない_x000a_空白を入れたり、文字をずらしたりない" sqref="AC6:AS6"/>
    <dataValidation imeMode="on" allowBlank="1" showDropDown="0" showInputMessage="1" showErrorMessage="1" prompt="契約先となる事業所の支店名、部署名等" sqref="AC8:AS8"/>
    <dataValidation imeMode="on" allowBlank="1" showDropDown="0" showInputMessage="1" showErrorMessage="1" prompt="契約先となる事業所・会社名_x000a_空白を入れない、㈱等の略号不可" sqref="AC7:AS7"/>
    <dataValidation imeMode="on" allowBlank="1" showDropDown="0" showInputMessage="1" showErrorMessage="1" prompt="左と異なる場合に記入" sqref="AC17:AS18"/>
    <dataValidation imeMode="off" allowBlank="1" showDropDown="0" showInputMessage="1" showErrorMessage="1" prompt="経審の内容と同じ" sqref="AY21:BF23 A30:J31 Y25:AC27 H25:L28 AC21:AP23"/>
    <dataValidation imeMode="off" allowBlank="1" showDropDown="0" showInputMessage="1" showErrorMessage="1" prompt="受注担当アドレス" sqref="X12:AS12"/>
    <dataValidation imeMode="off" allowBlank="1" showDropDown="0" showInputMessage="1" showErrorMessage="1" prompt="国税庁が指定した13桁" sqref="N5"/>
  </dataValidations>
  <pageMargins left="0" right="0" top="0" bottom="0" header="0" footer="0"/>
  <pageSetup paperSize="9" fitToWidth="1" fitToHeight="0" orientation="landscape" usePrinterDefaults="1" r:id="rId1"/>
  <drawing r:id="rId2"/>
  <extLst>
    <ext xmlns:x14="http://schemas.microsoft.com/office/spreadsheetml/2009/9/main" uri="{78C0D931-6437-407d-A8EE-F0AAD7539E65}">
      <x14:conditionalFormattings>
        <x14:conditionalFormatting xmlns:xm="http://schemas.microsoft.com/office/excel/2006/main">
          <x14:cfRule type="expression" priority="3" id="{84FD2340-2747-456B-BB7E-1C0BE7E67F65}">
            <xm:f>'9-2（工事）'!$L$4="☑非該当"</xm:f>
            <x14:dxf>
              <fill>
                <patternFill patternType="solid">
                  <bgColor theme="0" tint="-0.35"/>
                </patternFill>
              </fill>
            </x14:dxf>
          </x14:cfRule>
          <xm:sqref>AQ20:AR20</xm:sqref>
        </x14:conditionalFormatting>
        <x14:conditionalFormatting xmlns:xm="http://schemas.microsoft.com/office/excel/2006/main">
          <x14:cfRule type="expression" priority="2" id="{0BC53E7A-E91F-4574-825E-62E8657D6761}">
            <xm:f>'9-2（工事）'!$L$5="☑非該当"</xm:f>
            <x14:dxf>
              <fill>
                <patternFill patternType="solid">
                  <bgColor theme="0" tint="-0.35"/>
                </patternFill>
              </fill>
            </x14:dxf>
          </x14:cfRule>
          <xm:sqref>AS20:AT20</xm:sqref>
        </x14:conditionalFormatting>
        <x14:conditionalFormatting xmlns:xm="http://schemas.microsoft.com/office/excel/2006/main">
          <x14:cfRule type="expression" priority="1" id="{74FF7D09-5094-483F-A9F6-A68DCFE12F5A}">
            <xm:f>'9-2（工事）'!$L$6="☑非該当"</xm:f>
            <x14:dxf>
              <fill>
                <patternFill patternType="solid">
                  <bgColor theme="0" tint="-0.35"/>
                </patternFill>
              </fill>
            </x14:dxf>
          </x14:cfRule>
          <xm:sqref>AU20:AV20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S36"/>
  <sheetViews>
    <sheetView workbookViewId="0">
      <selection activeCell="B10" sqref="B10"/>
    </sheetView>
  </sheetViews>
  <sheetFormatPr defaultRowHeight="13.2"/>
  <cols>
    <col min="1" max="1" width="3.875" customWidth="1"/>
    <col min="2" max="2" width="5.625" customWidth="1"/>
    <col min="3" max="5" width="3.625" customWidth="1"/>
    <col min="6" max="6" width="4.125" customWidth="1"/>
    <col min="7" max="7" width="19.375" customWidth="1"/>
    <col min="8" max="8" width="20.625" customWidth="1"/>
    <col min="9" max="9" width="13.125" customWidth="1"/>
    <col min="10" max="10" width="7.88671875" customWidth="1"/>
    <col min="11" max="11" width="7.77734375" customWidth="1"/>
    <col min="12" max="12" width="7.75" customWidth="1"/>
    <col min="20" max="20" width="25.375" customWidth="1"/>
  </cols>
  <sheetData>
    <row r="1" spans="1:19" ht="13.5" customHeight="1">
      <c r="A1" s="268"/>
      <c r="B1" t="s">
        <v>307</v>
      </c>
    </row>
    <row r="2" spans="1:19" ht="6.75" customHeight="1">
      <c r="A2" s="268"/>
    </row>
    <row r="3" spans="1:19" ht="20.100000000000001" customHeight="1">
      <c r="A3" s="268"/>
      <c r="B3" s="270" t="s">
        <v>82</v>
      </c>
      <c r="C3" s="280"/>
      <c r="D3" s="288"/>
      <c r="E3" s="295" t="s">
        <v>180</v>
      </c>
      <c r="F3" s="299"/>
      <c r="G3" s="299"/>
      <c r="H3" s="306"/>
      <c r="I3" s="84" t="s">
        <v>172</v>
      </c>
      <c r="J3" s="92"/>
      <c r="K3" s="92"/>
      <c r="L3" s="125"/>
      <c r="R3" s="266" t="s">
        <v>154</v>
      </c>
      <c r="S3" s="266"/>
    </row>
    <row r="4" spans="1:19" ht="20.100000000000001" customHeight="1">
      <c r="A4" s="268"/>
      <c r="B4" s="271" t="s">
        <v>143</v>
      </c>
      <c r="C4" s="281"/>
      <c r="D4" s="289"/>
      <c r="E4" s="296" t="str">
        <f>'9-1（工事）'!AC7</f>
        <v xml:space="preserve"> </v>
      </c>
      <c r="F4" s="300"/>
      <c r="G4" s="300"/>
      <c r="H4" s="307"/>
      <c r="I4" s="310" t="s">
        <v>157</v>
      </c>
      <c r="J4" s="87"/>
      <c r="K4" s="315" t="s">
        <v>178</v>
      </c>
      <c r="L4" s="317" t="s">
        <v>168</v>
      </c>
      <c r="R4" s="266" t="s">
        <v>179</v>
      </c>
      <c r="S4" s="266" t="s">
        <v>116</v>
      </c>
    </row>
    <row r="5" spans="1:19" ht="20.100000000000001" customHeight="1">
      <c r="A5" s="268"/>
      <c r="B5" s="272" t="str">
        <f>IF('9-1（工事）'!BC5="","",'9-1（工事）'!BC5)</f>
        <v/>
      </c>
      <c r="C5" s="282"/>
      <c r="D5" s="290"/>
      <c r="E5" s="297"/>
      <c r="F5" s="301"/>
      <c r="G5" s="301"/>
      <c r="H5" s="308"/>
      <c r="I5" s="310" t="s">
        <v>158</v>
      </c>
      <c r="J5" s="87"/>
      <c r="K5" s="315" t="s">
        <v>178</v>
      </c>
      <c r="L5" s="317" t="s">
        <v>168</v>
      </c>
      <c r="R5" s="266" t="s">
        <v>178</v>
      </c>
      <c r="S5" s="266" t="s">
        <v>168</v>
      </c>
    </row>
    <row r="6" spans="1:19" ht="20.100000000000001" customHeight="1">
      <c r="A6" s="268"/>
      <c r="B6" s="273"/>
      <c r="C6" s="283"/>
      <c r="D6" s="291"/>
      <c r="E6" s="298" t="s">
        <v>184</v>
      </c>
      <c r="F6" s="298"/>
      <c r="G6" s="303"/>
      <c r="H6" s="309" t="str">
        <f>CONCATENATE('9-1（工事）'!AS5,'9-1（工事）'!AT5,'9-1（工事）'!AU5,'9-1（工事）'!AV5,'9-1（工事）'!AW5,'9-1（工事）'!AX5,'9-1（工事）'!AY5,'9-1（工事）'!AZ5,'9-1（工事）'!BA5,'9-1（工事）'!BB5)</f>
        <v/>
      </c>
      <c r="I6" s="311" t="s">
        <v>160</v>
      </c>
      <c r="J6" s="314"/>
      <c r="K6" s="316" t="s">
        <v>178</v>
      </c>
      <c r="L6" s="318" t="s">
        <v>168</v>
      </c>
    </row>
    <row r="7" spans="1:19" ht="18" customHeight="1">
      <c r="A7" s="268"/>
      <c r="B7" s="47"/>
      <c r="C7" s="47"/>
      <c r="D7" s="47"/>
      <c r="E7" s="47"/>
      <c r="F7" s="47"/>
      <c r="G7" s="47"/>
    </row>
    <row r="8" spans="1:19" ht="24.75" customHeight="1">
      <c r="A8" s="268"/>
      <c r="B8" s="274" t="s">
        <v>70</v>
      </c>
      <c r="C8" s="274"/>
      <c r="D8" s="274"/>
      <c r="E8" s="274"/>
      <c r="F8" s="274"/>
      <c r="G8" s="274"/>
      <c r="H8" s="274"/>
      <c r="I8" s="274"/>
      <c r="J8" s="274"/>
      <c r="K8" s="274"/>
      <c r="L8" s="274"/>
    </row>
    <row r="9" spans="1:19" ht="24" customHeight="1">
      <c r="A9" s="268"/>
      <c r="B9" s="275" t="s">
        <v>37</v>
      </c>
      <c r="C9" s="284" t="s">
        <v>86</v>
      </c>
      <c r="D9" s="284"/>
      <c r="E9" s="284" t="s">
        <v>162</v>
      </c>
      <c r="F9" s="284"/>
      <c r="G9" s="304" t="s">
        <v>163</v>
      </c>
      <c r="H9" s="304"/>
      <c r="I9" s="304" t="s">
        <v>144</v>
      </c>
      <c r="J9" s="44" t="s">
        <v>177</v>
      </c>
      <c r="K9" s="86"/>
      <c r="L9" s="319" t="s">
        <v>164</v>
      </c>
      <c r="R9" s="264" t="s">
        <v>167</v>
      </c>
    </row>
    <row r="10" spans="1:19" ht="27" customHeight="1">
      <c r="A10" s="268"/>
      <c r="B10" s="276"/>
      <c r="C10" s="285"/>
      <c r="D10" s="292"/>
      <c r="E10" s="81"/>
      <c r="F10" s="302"/>
      <c r="G10" s="305"/>
      <c r="H10" s="305"/>
      <c r="I10" s="305"/>
      <c r="J10" s="143"/>
      <c r="K10" s="165"/>
      <c r="L10" s="249"/>
      <c r="R10" s="264"/>
    </row>
    <row r="11" spans="1:19" ht="27" customHeight="1">
      <c r="A11" s="268"/>
      <c r="B11" s="277"/>
      <c r="C11" s="286"/>
      <c r="D11" s="293"/>
      <c r="E11" s="105"/>
      <c r="F11" s="302"/>
      <c r="G11" s="305"/>
      <c r="H11" s="305"/>
      <c r="I11" s="312"/>
      <c r="J11" s="143"/>
      <c r="K11" s="165"/>
      <c r="L11" s="250"/>
      <c r="R11" s="264" t="s">
        <v>169</v>
      </c>
    </row>
    <row r="12" spans="1:19" ht="27" customHeight="1">
      <c r="A12" s="268"/>
      <c r="B12" s="277"/>
      <c r="C12" s="286"/>
      <c r="D12" s="293"/>
      <c r="E12" s="105"/>
      <c r="F12" s="302"/>
      <c r="G12" s="305"/>
      <c r="H12" s="305"/>
      <c r="I12" s="312"/>
      <c r="J12" s="143"/>
      <c r="K12" s="165"/>
      <c r="L12" s="250"/>
      <c r="R12" s="264" t="s">
        <v>170</v>
      </c>
    </row>
    <row r="13" spans="1:19" ht="27" customHeight="1">
      <c r="A13" s="268"/>
      <c r="B13" s="277"/>
      <c r="C13" s="286"/>
      <c r="D13" s="293"/>
      <c r="E13" s="105"/>
      <c r="F13" s="302"/>
      <c r="G13" s="305"/>
      <c r="H13" s="305"/>
      <c r="I13" s="312"/>
      <c r="J13" s="143"/>
      <c r="K13" s="165"/>
      <c r="L13" s="250"/>
    </row>
    <row r="14" spans="1:19" ht="27" customHeight="1">
      <c r="A14" s="268"/>
      <c r="B14" s="277"/>
      <c r="C14" s="286"/>
      <c r="D14" s="293"/>
      <c r="E14" s="105"/>
      <c r="F14" s="302"/>
      <c r="G14" s="305"/>
      <c r="H14" s="305"/>
      <c r="I14" s="312"/>
      <c r="J14" s="143"/>
      <c r="K14" s="165"/>
      <c r="L14" s="250"/>
    </row>
    <row r="15" spans="1:19" ht="27" customHeight="1">
      <c r="A15" s="268"/>
      <c r="B15" s="277"/>
      <c r="C15" s="286"/>
      <c r="D15" s="293"/>
      <c r="E15" s="105"/>
      <c r="F15" s="302"/>
      <c r="G15" s="305"/>
      <c r="H15" s="305"/>
      <c r="I15" s="312"/>
      <c r="J15" s="143"/>
      <c r="K15" s="165"/>
      <c r="L15" s="250"/>
    </row>
    <row r="16" spans="1:19" ht="27" customHeight="1">
      <c r="A16" s="267"/>
      <c r="B16" s="277"/>
      <c r="C16" s="286"/>
      <c r="D16" s="293"/>
      <c r="E16" s="105"/>
      <c r="F16" s="302"/>
      <c r="G16" s="305"/>
      <c r="H16" s="305"/>
      <c r="I16" s="312"/>
      <c r="J16" s="143"/>
      <c r="K16" s="165"/>
      <c r="L16" s="250"/>
    </row>
    <row r="17" spans="1:12" ht="27" customHeight="1">
      <c r="A17" s="267"/>
      <c r="B17" s="277"/>
      <c r="C17" s="286"/>
      <c r="D17" s="293"/>
      <c r="E17" s="105"/>
      <c r="F17" s="302"/>
      <c r="G17" s="305"/>
      <c r="H17" s="305"/>
      <c r="I17" s="312"/>
      <c r="J17" s="143"/>
      <c r="K17" s="165"/>
      <c r="L17" s="250"/>
    </row>
    <row r="18" spans="1:12" ht="27" customHeight="1">
      <c r="A18" s="267"/>
      <c r="B18" s="277"/>
      <c r="C18" s="286"/>
      <c r="D18" s="293"/>
      <c r="E18" s="105"/>
      <c r="F18" s="302"/>
      <c r="G18" s="305"/>
      <c r="H18" s="305"/>
      <c r="I18" s="312"/>
      <c r="J18" s="143"/>
      <c r="K18" s="165"/>
      <c r="L18" s="250"/>
    </row>
    <row r="19" spans="1:12" ht="27" customHeight="1">
      <c r="A19" s="269"/>
      <c r="B19" s="277"/>
      <c r="C19" s="286"/>
      <c r="D19" s="293"/>
      <c r="E19" s="105"/>
      <c r="F19" s="302"/>
      <c r="G19" s="305"/>
      <c r="H19" s="305"/>
      <c r="I19" s="312"/>
      <c r="J19" s="143"/>
      <c r="K19" s="165"/>
      <c r="L19" s="250"/>
    </row>
    <row r="20" spans="1:12" ht="27" customHeight="1">
      <c r="A20" s="267"/>
      <c r="B20" s="277"/>
      <c r="C20" s="286"/>
      <c r="D20" s="293"/>
      <c r="E20" s="105"/>
      <c r="F20" s="302"/>
      <c r="G20" s="305"/>
      <c r="H20" s="305"/>
      <c r="I20" s="312"/>
      <c r="J20" s="143"/>
      <c r="K20" s="165"/>
      <c r="L20" s="250"/>
    </row>
    <row r="21" spans="1:12" ht="27" customHeight="1">
      <c r="A21" s="267"/>
      <c r="B21" s="277"/>
      <c r="C21" s="286"/>
      <c r="D21" s="293"/>
      <c r="E21" s="105"/>
      <c r="F21" s="302"/>
      <c r="G21" s="305"/>
      <c r="H21" s="305"/>
      <c r="I21" s="312"/>
      <c r="J21" s="143"/>
      <c r="K21" s="165"/>
      <c r="L21" s="250"/>
    </row>
    <row r="22" spans="1:12" ht="27" customHeight="1">
      <c r="A22" s="268"/>
      <c r="B22" s="277"/>
      <c r="C22" s="286"/>
      <c r="D22" s="293"/>
      <c r="E22" s="105"/>
      <c r="F22" s="302"/>
      <c r="G22" s="305"/>
      <c r="H22" s="305"/>
      <c r="I22" s="312"/>
      <c r="J22" s="143"/>
      <c r="K22" s="165"/>
      <c r="L22" s="250"/>
    </row>
    <row r="23" spans="1:12" ht="27" customHeight="1">
      <c r="A23" s="268"/>
      <c r="B23" s="277"/>
      <c r="C23" s="286"/>
      <c r="D23" s="293"/>
      <c r="E23" s="105"/>
      <c r="F23" s="302"/>
      <c r="G23" s="305"/>
      <c r="H23" s="305"/>
      <c r="I23" s="312"/>
      <c r="J23" s="143"/>
      <c r="K23" s="165"/>
      <c r="L23" s="250"/>
    </row>
    <row r="24" spans="1:12" ht="27" customHeight="1">
      <c r="A24" s="268"/>
      <c r="B24" s="277"/>
      <c r="C24" s="286"/>
      <c r="D24" s="293"/>
      <c r="E24" s="105"/>
      <c r="F24" s="302"/>
      <c r="G24" s="305"/>
      <c r="H24" s="305"/>
      <c r="I24" s="312"/>
      <c r="J24" s="143"/>
      <c r="K24" s="165"/>
      <c r="L24" s="250"/>
    </row>
    <row r="25" spans="1:12" ht="27" customHeight="1">
      <c r="A25" s="268"/>
      <c r="B25" s="277"/>
      <c r="C25" s="286"/>
      <c r="D25" s="293"/>
      <c r="E25" s="105"/>
      <c r="F25" s="302"/>
      <c r="G25" s="305"/>
      <c r="H25" s="305"/>
      <c r="I25" s="312"/>
      <c r="J25" s="143"/>
      <c r="K25" s="165"/>
      <c r="L25" s="250"/>
    </row>
    <row r="26" spans="1:12" ht="27" customHeight="1">
      <c r="A26" s="268"/>
      <c r="B26" s="277"/>
      <c r="C26" s="286"/>
      <c r="D26" s="293"/>
      <c r="E26" s="105"/>
      <c r="F26" s="302"/>
      <c r="G26" s="305"/>
      <c r="H26" s="305"/>
      <c r="I26" s="312"/>
      <c r="J26" s="143"/>
      <c r="K26" s="165"/>
      <c r="L26" s="250"/>
    </row>
    <row r="27" spans="1:12" ht="27" customHeight="1">
      <c r="A27" s="268"/>
      <c r="B27" s="277"/>
      <c r="C27" s="286"/>
      <c r="D27" s="293"/>
      <c r="E27" s="105"/>
      <c r="F27" s="302"/>
      <c r="G27" s="305"/>
      <c r="H27" s="305"/>
      <c r="I27" s="312"/>
      <c r="J27" s="143"/>
      <c r="K27" s="165"/>
      <c r="L27" s="250"/>
    </row>
    <row r="28" spans="1:12" ht="27" customHeight="1">
      <c r="A28" s="268"/>
      <c r="B28" s="277"/>
      <c r="C28" s="286"/>
      <c r="D28" s="293"/>
      <c r="E28" s="105"/>
      <c r="F28" s="302"/>
      <c r="G28" s="305"/>
      <c r="H28" s="305"/>
      <c r="I28" s="312"/>
      <c r="J28" s="143"/>
      <c r="K28" s="165"/>
      <c r="L28" s="250"/>
    </row>
    <row r="29" spans="1:12" ht="27" customHeight="1">
      <c r="A29" s="268"/>
      <c r="B29" s="277"/>
      <c r="C29" s="286"/>
      <c r="D29" s="293"/>
      <c r="E29" s="105"/>
      <c r="F29" s="302"/>
      <c r="G29" s="305"/>
      <c r="H29" s="305"/>
      <c r="I29" s="312"/>
      <c r="J29" s="143"/>
      <c r="K29" s="165"/>
      <c r="L29" s="250"/>
    </row>
    <row r="30" spans="1:12" ht="27" customHeight="1">
      <c r="A30" s="268"/>
      <c r="B30" s="277"/>
      <c r="C30" s="286"/>
      <c r="D30" s="293"/>
      <c r="E30" s="105"/>
      <c r="F30" s="302"/>
      <c r="G30" s="305"/>
      <c r="H30" s="305"/>
      <c r="I30" s="312"/>
      <c r="J30" s="143"/>
      <c r="K30" s="165"/>
      <c r="L30" s="250"/>
    </row>
    <row r="31" spans="1:12" ht="27" customHeight="1">
      <c r="A31" s="268"/>
      <c r="B31" s="277"/>
      <c r="C31" s="286"/>
      <c r="D31" s="293"/>
      <c r="E31" s="105"/>
      <c r="F31" s="302"/>
      <c r="G31" s="305"/>
      <c r="H31" s="305"/>
      <c r="I31" s="312"/>
      <c r="J31" s="143"/>
      <c r="K31" s="165"/>
      <c r="L31" s="250"/>
    </row>
    <row r="32" spans="1:12" ht="27" customHeight="1">
      <c r="A32" s="268"/>
      <c r="B32" s="277"/>
      <c r="C32" s="286"/>
      <c r="D32" s="293"/>
      <c r="E32" s="105"/>
      <c r="F32" s="302"/>
      <c r="G32" s="305"/>
      <c r="H32" s="305"/>
      <c r="I32" s="312"/>
      <c r="J32" s="143"/>
      <c r="K32" s="165"/>
      <c r="L32" s="250"/>
    </row>
    <row r="33" spans="1:12" ht="27" customHeight="1">
      <c r="A33" s="268"/>
      <c r="B33" s="277"/>
      <c r="C33" s="286"/>
      <c r="D33" s="293"/>
      <c r="E33" s="105"/>
      <c r="F33" s="302"/>
      <c r="G33" s="305"/>
      <c r="H33" s="305"/>
      <c r="I33" s="312"/>
      <c r="J33" s="143"/>
      <c r="K33" s="165"/>
      <c r="L33" s="250"/>
    </row>
    <row r="34" spans="1:12" ht="27" customHeight="1">
      <c r="A34" s="268"/>
      <c r="B34" s="278"/>
      <c r="C34" s="287"/>
      <c r="D34" s="294"/>
      <c r="E34" s="105"/>
      <c r="F34" s="302"/>
      <c r="G34" s="305"/>
      <c r="H34" s="305"/>
      <c r="I34" s="313"/>
      <c r="J34" s="143"/>
      <c r="K34" s="165"/>
      <c r="L34" s="320"/>
    </row>
    <row r="35" spans="1:12" ht="8.25" customHeight="1">
      <c r="A35" s="268"/>
      <c r="B35" s="100"/>
      <c r="C35" s="100"/>
      <c r="D35" s="100"/>
      <c r="E35" s="100"/>
      <c r="F35" s="100"/>
      <c r="G35" s="100"/>
      <c r="H35" s="100"/>
      <c r="I35" s="100"/>
      <c r="J35" s="100"/>
      <c r="K35" s="100"/>
      <c r="L35" s="100"/>
    </row>
    <row r="36" spans="1:12" ht="17.25" customHeight="1">
      <c r="A36" s="268"/>
      <c r="B36" s="279" t="s">
        <v>165</v>
      </c>
      <c r="C36" s="279"/>
      <c r="D36" s="279"/>
      <c r="E36" s="279"/>
      <c r="F36" s="279"/>
      <c r="G36" s="279"/>
      <c r="H36" s="279"/>
      <c r="I36" s="279"/>
      <c r="J36" s="279"/>
      <c r="K36" s="279"/>
      <c r="L36" s="279"/>
    </row>
  </sheetData>
  <sheetProtection password="F279" sheet="1" objects="1" scenarios="1" formatCells="0"/>
  <mergeCells count="66">
    <mergeCell ref="B3:D3"/>
    <mergeCell ref="E3:H3"/>
    <mergeCell ref="I3:L3"/>
    <mergeCell ref="B4:D4"/>
    <mergeCell ref="I4:J4"/>
    <mergeCell ref="I5:J5"/>
    <mergeCell ref="E6:G6"/>
    <mergeCell ref="I6:J6"/>
    <mergeCell ref="B8:L8"/>
    <mergeCell ref="C9:D9"/>
    <mergeCell ref="E9:F9"/>
    <mergeCell ref="G9:H9"/>
    <mergeCell ref="J9:K9"/>
    <mergeCell ref="G10:H10"/>
    <mergeCell ref="J10:K10"/>
    <mergeCell ref="G11:H11"/>
    <mergeCell ref="J11:K11"/>
    <mergeCell ref="G12:H12"/>
    <mergeCell ref="J12:K12"/>
    <mergeCell ref="G13:H13"/>
    <mergeCell ref="J13:K13"/>
    <mergeCell ref="G14:H14"/>
    <mergeCell ref="J14:K14"/>
    <mergeCell ref="G15:H15"/>
    <mergeCell ref="J15:K15"/>
    <mergeCell ref="G16:H16"/>
    <mergeCell ref="J16:K16"/>
    <mergeCell ref="G17:H17"/>
    <mergeCell ref="J17:K17"/>
    <mergeCell ref="G18:H18"/>
    <mergeCell ref="J18:K18"/>
    <mergeCell ref="G19:H19"/>
    <mergeCell ref="J19:K19"/>
    <mergeCell ref="G20:H20"/>
    <mergeCell ref="J20:K20"/>
    <mergeCell ref="G21:H21"/>
    <mergeCell ref="J21:K21"/>
    <mergeCell ref="G22:H22"/>
    <mergeCell ref="J22:K22"/>
    <mergeCell ref="G23:H23"/>
    <mergeCell ref="J23:K23"/>
    <mergeCell ref="G24:H24"/>
    <mergeCell ref="J24:K24"/>
    <mergeCell ref="G25:H25"/>
    <mergeCell ref="J25:K25"/>
    <mergeCell ref="G26:H26"/>
    <mergeCell ref="J26:K26"/>
    <mergeCell ref="G27:H27"/>
    <mergeCell ref="J27:K27"/>
    <mergeCell ref="G28:H28"/>
    <mergeCell ref="J28:K28"/>
    <mergeCell ref="G29:H29"/>
    <mergeCell ref="J29:K29"/>
    <mergeCell ref="G30:H30"/>
    <mergeCell ref="J30:K30"/>
    <mergeCell ref="G31:H31"/>
    <mergeCell ref="J31:K31"/>
    <mergeCell ref="G32:H32"/>
    <mergeCell ref="J32:K32"/>
    <mergeCell ref="G33:H33"/>
    <mergeCell ref="J33:K33"/>
    <mergeCell ref="G34:H34"/>
    <mergeCell ref="J34:K34"/>
    <mergeCell ref="B36:L36"/>
    <mergeCell ref="E4:H5"/>
    <mergeCell ref="B5:D6"/>
  </mergeCells>
  <phoneticPr fontId="3"/>
  <dataValidations count="9">
    <dataValidation type="list" allowBlank="1" showDropDown="0" showInputMessage="1" showErrorMessage="1" sqref="L10:L34">
      <formula1>$R$10:$R$12</formula1>
    </dataValidation>
    <dataValidation type="list" allowBlank="0" showDropDown="0" showInputMessage="1" showErrorMessage="1" sqref="K4:K6">
      <formula1>$R$4:$R$5</formula1>
    </dataValidation>
    <dataValidation type="list" allowBlank="0" showDropDown="0" showInputMessage="1" showErrorMessage="1" sqref="L4:L6">
      <formula1>$S$4:$S$5</formula1>
    </dataValidation>
    <dataValidation allowBlank="1" showDropDown="0" showInputMessage="1" showErrorMessage="1" prompt="自動入力" sqref="H6 E4:H5"/>
    <dataValidation imeMode="off" allowBlank="1" showDropDown="0" showInputMessage="1" showErrorMessage="1" sqref="F10:F34 B10:D34"/>
    <dataValidation imeMode="halfAlpha" allowBlank="1" showDropDown="0" showInputMessage="1" showErrorMessage="1" prompt="千円単位" sqref="J10:K34"/>
    <dataValidation imeMode="on" allowBlank="1" showDropDown="0" showInputMessage="1" showErrorMessage="1" prompt="発注者の官公庁を記載。「〃」「同上」や「該当なし」などの記載は不可" sqref="G11:H34 I10:I34"/>
    <dataValidation imeMode="on" allowBlank="1" showDropDown="0" showInputMessage="1" showErrorMessage="1" prompt="受注事業の名称を記載。「〃」「同上」や「該当なし」などの記載は不可" sqref="G10:H10"/>
    <dataValidation type="list" allowBlank="1" showDropDown="0" showInputMessage="1" showErrorMessage="1" sqref="E10:E34">
      <formula1>"R"</formula1>
    </dataValidation>
  </dataValidations>
  <pageMargins left="0.19685039370078741" right="0.19685039370078741" top="0.39370078740157483" bottom="0.19685039370078741" header="0.19685039370078741" footer="0.19685039370078741"/>
  <pageSetup paperSize="9" scale="9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IV30"/>
  <sheetViews>
    <sheetView workbookViewId="0">
      <selection activeCell="A11" sqref="A11"/>
    </sheetView>
  </sheetViews>
  <sheetFormatPr defaultRowHeight="13.2"/>
  <cols>
    <col min="1" max="1" width="15.625" style="321" customWidth="1"/>
    <col min="2" max="2" width="14.125" style="321" customWidth="1"/>
    <col min="3" max="3" width="15.33203125" style="321" customWidth="1"/>
    <col min="4" max="10" width="4.875" style="321" customWidth="1"/>
    <col min="11" max="11" width="9.125" style="321" customWidth="1"/>
    <col min="12" max="256" width="9" style="321" bestFit="1" customWidth="1"/>
  </cols>
  <sheetData>
    <row r="1" spans="1:17" ht="20.25" customHeight="1">
      <c r="A1" s="324" t="s">
        <v>143</v>
      </c>
      <c r="B1" s="330">
        <f>'9-1（工事）'!BC5</f>
        <v>0</v>
      </c>
      <c r="C1" s="324" t="s">
        <v>208</v>
      </c>
      <c r="D1" s="332" t="str">
        <f>CONCATENATE('9-1（工事）'!AS5,'9-1（工事）'!AT5,'9-1（工事）'!AU5,'9-1（工事）'!AV5,'9-1（工事）'!AW5,'9-1（工事）'!AX5,'9-1（工事）'!AY5,'9-1（工事）'!AZ5,'9-1（工事）'!BA5,'9-1（工事）'!BB5)</f>
        <v/>
      </c>
      <c r="E1" s="332"/>
      <c r="F1" s="332"/>
      <c r="G1" s="332"/>
      <c r="K1" s="344" t="s">
        <v>152</v>
      </c>
    </row>
    <row r="2" spans="1:17" ht="20.25" customHeight="1"/>
    <row r="3" spans="1:17" ht="24.75" customHeight="1">
      <c r="A3" s="325" t="s">
        <v>191</v>
      </c>
      <c r="B3" s="325"/>
      <c r="C3" s="325"/>
      <c r="D3" s="325"/>
      <c r="E3" s="325"/>
      <c r="F3" s="325"/>
      <c r="G3" s="325"/>
      <c r="H3" s="325"/>
      <c r="I3" s="325"/>
      <c r="J3" s="325"/>
      <c r="K3" s="325"/>
    </row>
    <row r="5" spans="1:17" ht="22.5" customHeight="1">
      <c r="C5" s="321" t="s">
        <v>199</v>
      </c>
      <c r="D5" s="333"/>
      <c r="E5" s="333"/>
      <c r="F5" s="333"/>
      <c r="G5" s="333"/>
      <c r="H5" s="333"/>
      <c r="I5" s="333"/>
      <c r="J5" s="333"/>
      <c r="K5" s="333"/>
      <c r="P5" s="352" t="s">
        <v>203</v>
      </c>
      <c r="Q5" s="352" t="s">
        <v>205</v>
      </c>
    </row>
    <row r="6" spans="1:17" ht="22.5" customHeight="1">
      <c r="C6" s="321" t="s">
        <v>0</v>
      </c>
      <c r="D6" s="333"/>
      <c r="E6" s="333"/>
      <c r="F6" s="333"/>
      <c r="G6" s="333"/>
      <c r="H6" s="333"/>
      <c r="I6" s="333"/>
      <c r="J6" s="333"/>
      <c r="K6" s="333"/>
      <c r="L6" s="348"/>
      <c r="P6" s="353" t="s">
        <v>55</v>
      </c>
      <c r="Q6" s="353" t="s">
        <v>88</v>
      </c>
    </row>
    <row r="7" spans="1:17" ht="22.5" customHeight="1">
      <c r="C7" s="321" t="s">
        <v>69</v>
      </c>
      <c r="D7" s="333"/>
      <c r="E7" s="333"/>
      <c r="F7" s="333"/>
      <c r="G7" s="333"/>
      <c r="H7" s="333"/>
      <c r="I7" s="333"/>
      <c r="J7" s="333"/>
      <c r="K7" s="333"/>
      <c r="P7" s="323"/>
      <c r="Q7" s="353" t="s">
        <v>207</v>
      </c>
    </row>
    <row r="8" spans="1:17" ht="13.95"/>
    <row r="9" spans="1:17" ht="34.5" customHeight="1">
      <c r="C9" s="331" t="s">
        <v>13</v>
      </c>
      <c r="D9" s="334"/>
      <c r="E9" s="337" t="s">
        <v>3</v>
      </c>
      <c r="F9" s="334"/>
      <c r="G9" s="337" t="s">
        <v>14</v>
      </c>
      <c r="H9" s="334"/>
      <c r="I9" s="337" t="s">
        <v>202</v>
      </c>
      <c r="J9" s="337"/>
      <c r="K9" s="345"/>
    </row>
    <row r="10" spans="1:17" s="322" customFormat="1" ht="28.5" customHeight="1">
      <c r="A10" s="326" t="s">
        <v>192</v>
      </c>
      <c r="B10" s="326" t="s">
        <v>45</v>
      </c>
      <c r="C10" s="326" t="s">
        <v>200</v>
      </c>
      <c r="D10" s="335" t="s">
        <v>201</v>
      </c>
      <c r="E10" s="338"/>
      <c r="F10" s="338"/>
      <c r="G10" s="338"/>
      <c r="H10" s="338"/>
      <c r="I10" s="338"/>
      <c r="J10" s="342"/>
      <c r="K10" s="346" t="s">
        <v>195</v>
      </c>
      <c r="L10" s="349"/>
    </row>
    <row r="11" spans="1:17" s="323" customFormat="1" ht="28.5" customHeight="1">
      <c r="A11" s="327"/>
      <c r="B11" s="328"/>
      <c r="C11" s="328"/>
      <c r="D11" s="336"/>
      <c r="E11" s="339"/>
      <c r="F11" s="340" t="s">
        <v>3</v>
      </c>
      <c r="G11" s="341"/>
      <c r="H11" s="340" t="s">
        <v>14</v>
      </c>
      <c r="I11" s="341"/>
      <c r="J11" s="343" t="s">
        <v>15</v>
      </c>
      <c r="K11" s="347"/>
      <c r="L11" s="350"/>
    </row>
    <row r="12" spans="1:17" s="323" customFormat="1" ht="28.5" customHeight="1">
      <c r="A12" s="328"/>
      <c r="B12" s="328"/>
      <c r="C12" s="328"/>
      <c r="D12" s="336"/>
      <c r="E12" s="339"/>
      <c r="F12" s="340" t="s">
        <v>3</v>
      </c>
      <c r="G12" s="341"/>
      <c r="H12" s="340" t="s">
        <v>14</v>
      </c>
      <c r="I12" s="341"/>
      <c r="J12" s="343" t="s">
        <v>15</v>
      </c>
      <c r="K12" s="347"/>
      <c r="L12" s="351"/>
    </row>
    <row r="13" spans="1:17" s="323" customFormat="1" ht="28.5" customHeight="1">
      <c r="A13" s="328"/>
      <c r="B13" s="328"/>
      <c r="C13" s="328"/>
      <c r="D13" s="336"/>
      <c r="E13" s="339"/>
      <c r="F13" s="340" t="s">
        <v>3</v>
      </c>
      <c r="G13" s="341"/>
      <c r="H13" s="340" t="s">
        <v>14</v>
      </c>
      <c r="I13" s="341"/>
      <c r="J13" s="343" t="s">
        <v>15</v>
      </c>
      <c r="K13" s="347"/>
      <c r="L13" s="351"/>
    </row>
    <row r="14" spans="1:17" s="323" customFormat="1" ht="28.5" customHeight="1">
      <c r="A14" s="328"/>
      <c r="B14" s="328"/>
      <c r="C14" s="328"/>
      <c r="D14" s="336"/>
      <c r="E14" s="339"/>
      <c r="F14" s="340" t="s">
        <v>3</v>
      </c>
      <c r="G14" s="341"/>
      <c r="H14" s="340" t="s">
        <v>14</v>
      </c>
      <c r="I14" s="341"/>
      <c r="J14" s="343" t="s">
        <v>15</v>
      </c>
      <c r="K14" s="347"/>
      <c r="L14" s="351"/>
    </row>
    <row r="15" spans="1:17" s="323" customFormat="1" ht="28.5" customHeight="1">
      <c r="A15" s="328"/>
      <c r="B15" s="328"/>
      <c r="C15" s="328"/>
      <c r="D15" s="336"/>
      <c r="E15" s="339"/>
      <c r="F15" s="340" t="s">
        <v>3</v>
      </c>
      <c r="G15" s="341"/>
      <c r="H15" s="340" t="s">
        <v>14</v>
      </c>
      <c r="I15" s="341"/>
      <c r="J15" s="343" t="s">
        <v>15</v>
      </c>
      <c r="K15" s="347"/>
      <c r="L15" s="351"/>
    </row>
    <row r="16" spans="1:17" s="323" customFormat="1" ht="28.5" customHeight="1">
      <c r="A16" s="328"/>
      <c r="B16" s="328"/>
      <c r="C16" s="328"/>
      <c r="D16" s="336"/>
      <c r="E16" s="339"/>
      <c r="F16" s="340" t="s">
        <v>3</v>
      </c>
      <c r="G16" s="341"/>
      <c r="H16" s="340" t="s">
        <v>14</v>
      </c>
      <c r="I16" s="341"/>
      <c r="J16" s="343" t="s">
        <v>15</v>
      </c>
      <c r="K16" s="347"/>
      <c r="L16" s="351"/>
    </row>
    <row r="17" spans="1:12" s="323" customFormat="1" ht="28.5" customHeight="1">
      <c r="A17" s="328"/>
      <c r="B17" s="328"/>
      <c r="C17" s="328"/>
      <c r="D17" s="336"/>
      <c r="E17" s="339"/>
      <c r="F17" s="340" t="s">
        <v>3</v>
      </c>
      <c r="G17" s="341"/>
      <c r="H17" s="340" t="s">
        <v>14</v>
      </c>
      <c r="I17" s="341"/>
      <c r="J17" s="343" t="s">
        <v>15</v>
      </c>
      <c r="K17" s="347"/>
      <c r="L17" s="351"/>
    </row>
    <row r="18" spans="1:12" s="323" customFormat="1" ht="28.5" customHeight="1">
      <c r="A18" s="328"/>
      <c r="B18" s="328"/>
      <c r="C18" s="328"/>
      <c r="D18" s="336"/>
      <c r="E18" s="339"/>
      <c r="F18" s="340" t="s">
        <v>3</v>
      </c>
      <c r="G18" s="341"/>
      <c r="H18" s="340" t="s">
        <v>14</v>
      </c>
      <c r="I18" s="341"/>
      <c r="J18" s="343" t="s">
        <v>15</v>
      </c>
      <c r="K18" s="347"/>
      <c r="L18" s="351"/>
    </row>
    <row r="19" spans="1:12" s="323" customFormat="1" ht="28.5" customHeight="1">
      <c r="A19" s="328"/>
      <c r="B19" s="328"/>
      <c r="C19" s="328"/>
      <c r="D19" s="336"/>
      <c r="E19" s="339"/>
      <c r="F19" s="340" t="s">
        <v>3</v>
      </c>
      <c r="G19" s="341"/>
      <c r="H19" s="340" t="s">
        <v>14</v>
      </c>
      <c r="I19" s="341"/>
      <c r="J19" s="343" t="s">
        <v>15</v>
      </c>
      <c r="K19" s="347"/>
      <c r="L19" s="351"/>
    </row>
    <row r="20" spans="1:12" s="323" customFormat="1" ht="28.5" customHeight="1">
      <c r="A20" s="328"/>
      <c r="B20" s="328"/>
      <c r="C20" s="328"/>
      <c r="D20" s="336"/>
      <c r="E20" s="339"/>
      <c r="F20" s="340" t="s">
        <v>3</v>
      </c>
      <c r="G20" s="341"/>
      <c r="H20" s="340" t="s">
        <v>14</v>
      </c>
      <c r="I20" s="341"/>
      <c r="J20" s="343" t="s">
        <v>15</v>
      </c>
      <c r="K20" s="347"/>
      <c r="L20" s="351"/>
    </row>
    <row r="21" spans="1:12" s="323" customFormat="1" ht="28.5" customHeight="1">
      <c r="A21" s="328"/>
      <c r="B21" s="328"/>
      <c r="C21" s="328"/>
      <c r="D21" s="336"/>
      <c r="E21" s="339"/>
      <c r="F21" s="340" t="s">
        <v>3</v>
      </c>
      <c r="G21" s="341"/>
      <c r="H21" s="340" t="s">
        <v>14</v>
      </c>
      <c r="I21" s="341"/>
      <c r="J21" s="343" t="s">
        <v>15</v>
      </c>
      <c r="K21" s="347"/>
      <c r="L21" s="351"/>
    </row>
    <row r="22" spans="1:12" s="323" customFormat="1" ht="28.5" customHeight="1">
      <c r="A22" s="328"/>
      <c r="B22" s="328"/>
      <c r="C22" s="328"/>
      <c r="D22" s="336"/>
      <c r="E22" s="339"/>
      <c r="F22" s="340" t="s">
        <v>3</v>
      </c>
      <c r="G22" s="341"/>
      <c r="H22" s="340" t="s">
        <v>14</v>
      </c>
      <c r="I22" s="341"/>
      <c r="J22" s="343" t="s">
        <v>15</v>
      </c>
      <c r="K22" s="347"/>
      <c r="L22" s="351"/>
    </row>
    <row r="23" spans="1:12" s="323" customFormat="1" ht="28.5" customHeight="1">
      <c r="A23" s="328"/>
      <c r="B23" s="328"/>
      <c r="C23" s="328"/>
      <c r="D23" s="336"/>
      <c r="E23" s="339"/>
      <c r="F23" s="340" t="s">
        <v>3</v>
      </c>
      <c r="G23" s="341"/>
      <c r="H23" s="340" t="s">
        <v>14</v>
      </c>
      <c r="I23" s="341"/>
      <c r="J23" s="343" t="s">
        <v>15</v>
      </c>
      <c r="K23" s="347"/>
      <c r="L23" s="351"/>
    </row>
    <row r="24" spans="1:12" s="323" customFormat="1" ht="28.5" customHeight="1">
      <c r="A24" s="328"/>
      <c r="B24" s="328"/>
      <c r="C24" s="328"/>
      <c r="D24" s="336"/>
      <c r="E24" s="339"/>
      <c r="F24" s="340" t="s">
        <v>3</v>
      </c>
      <c r="G24" s="341"/>
      <c r="H24" s="340" t="s">
        <v>14</v>
      </c>
      <c r="I24" s="341"/>
      <c r="J24" s="343" t="s">
        <v>15</v>
      </c>
      <c r="K24" s="347"/>
      <c r="L24" s="351"/>
    </row>
    <row r="25" spans="1:12" s="323" customFormat="1" ht="28.5" customHeight="1">
      <c r="A25" s="328"/>
      <c r="B25" s="328"/>
      <c r="C25" s="328"/>
      <c r="D25" s="336"/>
      <c r="E25" s="339"/>
      <c r="F25" s="340" t="s">
        <v>3</v>
      </c>
      <c r="G25" s="341"/>
      <c r="H25" s="340" t="s">
        <v>14</v>
      </c>
      <c r="I25" s="341"/>
      <c r="J25" s="343" t="s">
        <v>15</v>
      </c>
      <c r="K25" s="347"/>
      <c r="L25" s="351"/>
    </row>
    <row r="26" spans="1:12" s="323" customFormat="1" ht="28.5" customHeight="1">
      <c r="A26" s="328"/>
      <c r="B26" s="328"/>
      <c r="C26" s="328"/>
      <c r="D26" s="336"/>
      <c r="E26" s="339"/>
      <c r="F26" s="340" t="s">
        <v>3</v>
      </c>
      <c r="G26" s="341"/>
      <c r="H26" s="340" t="s">
        <v>14</v>
      </c>
      <c r="I26" s="341"/>
      <c r="J26" s="343" t="s">
        <v>15</v>
      </c>
      <c r="K26" s="347"/>
      <c r="L26" s="351"/>
    </row>
    <row r="28" spans="1:12" ht="20" customHeight="1">
      <c r="A28" s="329" t="s">
        <v>194</v>
      </c>
    </row>
    <row r="29" spans="1:12" ht="20" customHeight="1">
      <c r="A29" s="329" t="s">
        <v>196</v>
      </c>
    </row>
    <row r="30" spans="1:12" ht="20" customHeight="1">
      <c r="A30" s="329" t="s">
        <v>198</v>
      </c>
    </row>
  </sheetData>
  <sheetProtection password="F279" sheet="1" objects="1" scenarios="1" formatCells="0"/>
  <mergeCells count="6">
    <mergeCell ref="D1:G1"/>
    <mergeCell ref="A3:K3"/>
    <mergeCell ref="D5:K5"/>
    <mergeCell ref="D6:K6"/>
    <mergeCell ref="D7:K7"/>
    <mergeCell ref="D10:J10"/>
  </mergeCells>
  <phoneticPr fontId="3"/>
  <dataValidations count="8">
    <dataValidation type="list" allowBlank="1" showDropDown="0" showInputMessage="1" showErrorMessage="1" prompt="大正：T_x000a_昭和：S_x000a_平成：H" sqref="D11:D26">
      <formula1>$Q$5:$Q$7</formula1>
    </dataValidation>
    <dataValidation type="list" allowBlank="1" showDropDown="0" showInputMessage="1" showErrorMessage="1" prompt="男性：M_x000a_女性：F" sqref="K11:K26">
      <formula1>$P$5:$P$6</formula1>
    </dataValidation>
    <dataValidation allowBlank="1" showDropDown="0" showInputMessage="1" showErrorMessage="1" prompt="入力不要" sqref="B1"/>
    <dataValidation allowBlank="1" showDropDown="0" showInputMessage="1" showErrorMessage="1" prompt="自動入力" sqref="D1:G1"/>
    <dataValidation imeMode="off" allowBlank="1" showDropDown="0" showInputMessage="1" showErrorMessage="1" sqref="E11:I26 D9:H9"/>
    <dataValidation imeMode="on" allowBlank="1" showDropDown="0" showInputMessage="1" showErrorMessage="1" sqref="A11:A26 D5:K7"/>
    <dataValidation imeMode="halfKatakana" allowBlank="1" showDropDown="0" showInputMessage="1" showErrorMessage="1" prompt="半角カナで入力。姓と名の間は空白。" sqref="B11:B26"/>
    <dataValidation imeMode="on" allowBlank="1" showDropDown="0" showInputMessage="1" showErrorMessage="1" prompt="姓と名の間は空白。_x000a_外国人などカタカナ名は全角カナで入力してください。" sqref="C11:C26"/>
  </dataValidations>
  <pageMargins left="0.78740157480314965" right="0.78740157480314965" top="0.43307086614173229" bottom="0.31496062992125984" header="0.51181102362204722" footer="0.51181102362204722"/>
  <pageSetup paperSize="9" scale="98" fitToWidth="1" fitToHeight="1" orientation="portrait" usePrinterDefaults="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dimension ref="A1:FE3"/>
  <sheetViews>
    <sheetView zoomScale="70" zoomScaleNormal="70" workbookViewId="0">
      <selection activeCell="A2" sqref="A2"/>
    </sheetView>
  </sheetViews>
  <sheetFormatPr defaultRowHeight="13.2"/>
  <cols>
    <col min="1" max="1" width="11.88671875" bestFit="1" customWidth="1"/>
  </cols>
  <sheetData>
    <row r="1" spans="1:161" s="354" customFormat="1" ht="52.8">
      <c r="A1" s="354" t="s">
        <v>208</v>
      </c>
      <c r="B1" s="354" t="s">
        <v>2</v>
      </c>
      <c r="C1" s="354" t="s">
        <v>210</v>
      </c>
      <c r="D1" s="354" t="s">
        <v>211</v>
      </c>
      <c r="E1" s="354" t="s">
        <v>212</v>
      </c>
      <c r="F1" s="354" t="s">
        <v>33</v>
      </c>
      <c r="G1" s="354" t="s">
        <v>80</v>
      </c>
      <c r="H1" s="354" t="s">
        <v>213</v>
      </c>
      <c r="I1" s="354" t="s">
        <v>214</v>
      </c>
      <c r="J1" s="354" t="s">
        <v>216</v>
      </c>
      <c r="K1" s="354" t="s">
        <v>9</v>
      </c>
      <c r="L1" s="354" t="s">
        <v>217</v>
      </c>
      <c r="M1" s="354" t="s">
        <v>161</v>
      </c>
      <c r="N1" s="354" t="s">
        <v>28</v>
      </c>
      <c r="O1" s="354" t="s">
        <v>305</v>
      </c>
      <c r="P1" s="354" t="s">
        <v>149</v>
      </c>
      <c r="Q1" s="354" t="s">
        <v>218</v>
      </c>
      <c r="R1" s="354" t="s">
        <v>56</v>
      </c>
      <c r="S1" s="354" t="s">
        <v>219</v>
      </c>
      <c r="T1" s="354" t="s">
        <v>220</v>
      </c>
      <c r="U1" s="354" t="s">
        <v>221</v>
      </c>
      <c r="V1" s="354" t="s">
        <v>222</v>
      </c>
      <c r="W1" s="354" t="s">
        <v>223</v>
      </c>
      <c r="X1" s="354" t="s">
        <v>197</v>
      </c>
      <c r="Y1" s="354" t="s">
        <v>135</v>
      </c>
      <c r="Z1" s="354" t="s">
        <v>75</v>
      </c>
      <c r="AA1" s="354" t="s">
        <v>224</v>
      </c>
      <c r="AB1" s="354" t="s">
        <v>193</v>
      </c>
      <c r="AC1" s="354" t="s">
        <v>149</v>
      </c>
      <c r="AD1" s="354" t="s">
        <v>218</v>
      </c>
      <c r="AE1" s="354" t="s">
        <v>56</v>
      </c>
      <c r="AF1" s="354" t="s">
        <v>148</v>
      </c>
      <c r="AG1" s="354" t="s">
        <v>225</v>
      </c>
      <c r="AH1" s="354" t="s">
        <v>183</v>
      </c>
      <c r="AI1" s="354" t="s">
        <v>226</v>
      </c>
      <c r="AJ1" s="354" t="s">
        <v>228</v>
      </c>
      <c r="AK1" s="354" t="s">
        <v>229</v>
      </c>
      <c r="AL1" s="354" t="s">
        <v>230</v>
      </c>
      <c r="AM1" s="354" t="s">
        <v>204</v>
      </c>
      <c r="AN1" s="354" t="s">
        <v>81</v>
      </c>
      <c r="AO1" s="354" t="s">
        <v>231</v>
      </c>
      <c r="AP1" s="354" t="s">
        <v>310</v>
      </c>
      <c r="AQ1" s="354" t="s">
        <v>308</v>
      </c>
      <c r="AR1" s="354" t="s">
        <v>309</v>
      </c>
      <c r="AS1" s="354" t="s">
        <v>18</v>
      </c>
      <c r="AT1" s="354" t="s">
        <v>232</v>
      </c>
      <c r="AU1" s="354" t="s">
        <v>233</v>
      </c>
      <c r="AV1" s="354" t="s">
        <v>10</v>
      </c>
      <c r="AW1" s="354" t="s">
        <v>234</v>
      </c>
      <c r="AX1" s="354" t="s">
        <v>84</v>
      </c>
      <c r="AY1" s="354" t="s">
        <v>235</v>
      </c>
      <c r="AZ1" s="354" t="s">
        <v>236</v>
      </c>
      <c r="BA1" s="354" t="s">
        <v>237</v>
      </c>
      <c r="BB1" s="354" t="s">
        <v>238</v>
      </c>
      <c r="BC1" s="354" t="s">
        <v>89</v>
      </c>
      <c r="BD1" s="354" t="s">
        <v>239</v>
      </c>
      <c r="BE1" s="354" t="s">
        <v>240</v>
      </c>
      <c r="BF1" s="354" t="s">
        <v>124</v>
      </c>
      <c r="BG1" s="354" t="s">
        <v>279</v>
      </c>
      <c r="BH1" s="354" t="s">
        <v>311</v>
      </c>
      <c r="BI1" s="354" t="s">
        <v>241</v>
      </c>
      <c r="BJ1" s="354" t="s">
        <v>242</v>
      </c>
      <c r="BK1" s="354" t="s">
        <v>243</v>
      </c>
      <c r="BL1" s="354" t="s">
        <v>245</v>
      </c>
      <c r="BM1" s="354" t="s">
        <v>246</v>
      </c>
      <c r="BN1" s="354" t="s">
        <v>159</v>
      </c>
      <c r="BO1" s="354" t="s">
        <v>248</v>
      </c>
      <c r="BP1" s="354" t="s">
        <v>249</v>
      </c>
      <c r="BQ1" s="354" t="s">
        <v>110</v>
      </c>
      <c r="BR1" s="354" t="s">
        <v>250</v>
      </c>
      <c r="BS1" s="354" t="s">
        <v>130</v>
      </c>
      <c r="BT1" s="354" t="s">
        <v>251</v>
      </c>
      <c r="BU1" s="354" t="s">
        <v>252</v>
      </c>
      <c r="BV1" s="354" t="s">
        <v>253</v>
      </c>
      <c r="BW1" s="354" t="s">
        <v>1</v>
      </c>
      <c r="BX1" s="354" t="s">
        <v>155</v>
      </c>
      <c r="BY1" s="354" t="s">
        <v>247</v>
      </c>
      <c r="BZ1" s="354" t="s">
        <v>255</v>
      </c>
      <c r="CA1" s="354" t="s">
        <v>64</v>
      </c>
      <c r="CB1" s="354" t="s">
        <v>147</v>
      </c>
      <c r="CC1" s="354" t="s">
        <v>53</v>
      </c>
      <c r="CD1" s="354" t="s">
        <v>256</v>
      </c>
      <c r="CE1" s="354" t="s">
        <v>257</v>
      </c>
      <c r="CF1" s="354" t="s">
        <v>258</v>
      </c>
      <c r="CG1" s="354" t="s">
        <v>259</v>
      </c>
      <c r="CH1" s="354" t="s">
        <v>261</v>
      </c>
      <c r="CI1" s="354" t="s">
        <v>206</v>
      </c>
      <c r="CJ1" s="354" t="s">
        <v>118</v>
      </c>
      <c r="CK1" s="354" t="s">
        <v>263</v>
      </c>
      <c r="CL1" s="354" t="s">
        <v>264</v>
      </c>
      <c r="CM1" s="354" t="s">
        <v>265</v>
      </c>
      <c r="CN1" s="354" t="s">
        <v>189</v>
      </c>
      <c r="CO1" s="354" t="s">
        <v>137</v>
      </c>
      <c r="CP1" s="354" t="s">
        <v>260</v>
      </c>
      <c r="CQ1" s="354" t="s">
        <v>266</v>
      </c>
      <c r="CR1" s="354" t="s">
        <v>267</v>
      </c>
      <c r="CS1" s="354" t="s">
        <v>43</v>
      </c>
      <c r="CT1" s="354" t="s">
        <v>102</v>
      </c>
      <c r="CU1" s="354" t="s">
        <v>61</v>
      </c>
      <c r="CV1" s="354" t="s">
        <v>269</v>
      </c>
      <c r="CW1" s="354" t="s">
        <v>270</v>
      </c>
      <c r="CX1" s="354" t="s">
        <v>271</v>
      </c>
      <c r="CY1" s="354" t="s">
        <v>273</v>
      </c>
      <c r="CZ1" s="354" t="s">
        <v>274</v>
      </c>
      <c r="DA1" s="354" t="s">
        <v>275</v>
      </c>
      <c r="DB1" s="354" t="s">
        <v>276</v>
      </c>
      <c r="DC1" s="354" t="s">
        <v>277</v>
      </c>
      <c r="DD1" s="354" t="s">
        <v>278</v>
      </c>
      <c r="DE1" s="354" t="s">
        <v>87</v>
      </c>
      <c r="DF1" s="354" t="s">
        <v>280</v>
      </c>
      <c r="DG1" s="354" t="s">
        <v>281</v>
      </c>
      <c r="DH1" s="354" t="s">
        <v>282</v>
      </c>
      <c r="DI1" s="354" t="s">
        <v>227</v>
      </c>
      <c r="DJ1" s="354" t="s">
        <v>113</v>
      </c>
      <c r="DK1" s="354" t="s">
        <v>283</v>
      </c>
      <c r="DL1" s="354" t="s">
        <v>284</v>
      </c>
      <c r="DM1" s="354" t="s">
        <v>48</v>
      </c>
      <c r="DN1" s="354" t="s">
        <v>285</v>
      </c>
      <c r="DO1" s="354" t="s">
        <v>83</v>
      </c>
      <c r="DP1" s="354" t="s">
        <v>67</v>
      </c>
      <c r="DQ1" s="354" t="s">
        <v>42</v>
      </c>
      <c r="DR1" s="354" t="s">
        <v>6</v>
      </c>
      <c r="DS1" s="354" t="s">
        <v>286</v>
      </c>
      <c r="DT1" s="354" t="s">
        <v>215</v>
      </c>
      <c r="DU1" s="354" t="s">
        <v>287</v>
      </c>
      <c r="DV1" s="354" t="s">
        <v>91</v>
      </c>
      <c r="DW1" s="354" t="s">
        <v>288</v>
      </c>
      <c r="DX1" s="354" t="s">
        <v>244</v>
      </c>
      <c r="DY1" s="354" t="s">
        <v>156</v>
      </c>
      <c r="DZ1" s="354" t="s">
        <v>289</v>
      </c>
      <c r="EA1" s="354" t="s">
        <v>290</v>
      </c>
      <c r="EB1" s="354" t="s">
        <v>74</v>
      </c>
      <c r="EC1" s="354" t="s">
        <v>92</v>
      </c>
      <c r="ED1" s="354" t="s">
        <v>291</v>
      </c>
      <c r="EE1" s="354" t="s">
        <v>262</v>
      </c>
      <c r="EF1" s="354" t="s">
        <v>268</v>
      </c>
      <c r="EG1" s="354" t="s">
        <v>12</v>
      </c>
      <c r="EH1" s="354" t="s">
        <v>292</v>
      </c>
      <c r="EI1" s="354" t="s">
        <v>293</v>
      </c>
      <c r="EJ1" s="354" t="s">
        <v>294</v>
      </c>
      <c r="EK1" s="354" t="s">
        <v>295</v>
      </c>
      <c r="EL1" s="354" t="s">
        <v>296</v>
      </c>
      <c r="EM1" s="354" t="s">
        <v>272</v>
      </c>
      <c r="EN1" s="354" t="s">
        <v>104</v>
      </c>
      <c r="EO1" s="354" t="s">
        <v>186</v>
      </c>
      <c r="EP1" s="354" t="s">
        <v>121</v>
      </c>
      <c r="EQ1" s="354" t="s">
        <v>297</v>
      </c>
      <c r="ER1" s="354" t="s">
        <v>298</v>
      </c>
      <c r="ES1" s="354" t="s">
        <v>299</v>
      </c>
      <c r="ET1" s="354" t="s">
        <v>54</v>
      </c>
      <c r="EU1" s="354" t="s">
        <v>209</v>
      </c>
      <c r="EV1" s="354" t="s">
        <v>300</v>
      </c>
      <c r="EW1" s="354" t="s">
        <v>301</v>
      </c>
      <c r="EX1" s="354" t="s">
        <v>166</v>
      </c>
      <c r="EY1" s="354" t="s">
        <v>73</v>
      </c>
      <c r="EZ1" s="354" t="s">
        <v>96</v>
      </c>
      <c r="FA1" s="354" t="s">
        <v>302</v>
      </c>
      <c r="FB1" s="354" t="s">
        <v>254</v>
      </c>
      <c r="FC1" s="354" t="s">
        <v>123</v>
      </c>
      <c r="FD1" s="354" t="s">
        <v>303</v>
      </c>
      <c r="FE1" s="354" t="s">
        <v>304</v>
      </c>
    </row>
    <row r="2" spans="1:161" s="355" customFormat="1">
      <c r="A2" s="355" t="str">
        <f>'9-1（工事）'!AS5&amp;'9-1（工事）'!AT5&amp;'9-1（工事）'!AU5&amp;'9-1（工事）'!AV5&amp;'9-1（工事）'!AW5&amp;'9-1（工事）'!AX5&amp;'9-1（工事）'!AY5&amp;'9-1（工事）'!AZ5&amp;'9-1（工事）'!BA5&amp;'9-1（工事）'!BB5</f>
        <v/>
      </c>
      <c r="B2" s="355">
        <f>'9-1（工事）'!BC5</f>
        <v>0</v>
      </c>
      <c r="C2" s="356" t="str">
        <f>'9-1（工事）'!G6&amp;"-"&amp;'9-1（工事）'!M6</f>
        <v>-</v>
      </c>
      <c r="D2" s="355">
        <f>'9-1（工事）'!J7</f>
        <v>0</v>
      </c>
      <c r="E2" s="355">
        <f>'9-1（工事）'!J8</f>
        <v>0</v>
      </c>
      <c r="F2" s="355">
        <f>'9-1（工事）'!J9</f>
        <v>0</v>
      </c>
      <c r="G2" s="355">
        <f>'9-1（工事）'!J10</f>
        <v>0</v>
      </c>
      <c r="H2" s="355">
        <f>'9-1（工事）'!J11</f>
        <v>0</v>
      </c>
      <c r="I2" s="355">
        <f>'9-1（工事）'!AC6</f>
        <v>0</v>
      </c>
      <c r="J2" s="355" t="str">
        <f>'9-1（工事）'!AC7</f>
        <v xml:space="preserve"> </v>
      </c>
      <c r="K2" s="355">
        <f>'9-1（工事）'!AC8</f>
        <v>0</v>
      </c>
      <c r="L2" s="355" t="str">
        <f>'9-1（工事）'!X10&amp;"-"&amp;'9-1（工事）'!AB10&amp;"-"&amp;'9-1（工事）'!AF10</f>
        <v>--</v>
      </c>
      <c r="M2" s="355" t="str">
        <f>'9-1（工事）'!AI10&amp;"-"&amp;'9-1（工事）'!AM10&amp;"-"&amp;'9-1（工事）'!AQ10</f>
        <v>--</v>
      </c>
      <c r="N2" s="355">
        <f>'9-1（工事）'!X12</f>
        <v>0</v>
      </c>
      <c r="O2" s="355" t="str">
        <f>'9-1（工事）'!N5&amp;'9-1（工事）'!O5&amp;'9-1（工事）'!P5&amp;'9-1（工事）'!Q5&amp;'9-1（工事）'!R5&amp;'9-1（工事）'!S5&amp;'9-1（工事）'!T5&amp;'9-1（工事）'!U5&amp;'9-1（工事）'!V5&amp;'9-1（工事）'!W5&amp;'9-1（工事）'!X5&amp;'9-1（工事）'!Y5&amp;'9-1（工事）'!Z5</f>
        <v/>
      </c>
      <c r="P2" s="355">
        <f>'9-1（工事）'!AY6</f>
        <v>0</v>
      </c>
      <c r="Q2" s="355">
        <f>'9-1（工事）'!AY8</f>
        <v>0</v>
      </c>
      <c r="R2" s="355">
        <f>'9-1（工事）'!AY9</f>
        <v>0</v>
      </c>
      <c r="S2" s="355" t="str">
        <f>'9-1（工事）'!G13&amp;"-"&amp;'9-1（工事）'!M13</f>
        <v>-</v>
      </c>
      <c r="T2" s="355">
        <f>'9-1（工事）'!J14</f>
        <v>0</v>
      </c>
      <c r="U2" s="355">
        <f>'9-1（工事）'!J15</f>
        <v>0</v>
      </c>
      <c r="V2" s="355">
        <f>'9-1（工事）'!J16</f>
        <v>0</v>
      </c>
      <c r="W2" s="355">
        <f>'9-1（工事）'!J17</f>
        <v>0</v>
      </c>
      <c r="X2" s="355">
        <f>'9-1（工事）'!J18</f>
        <v>0</v>
      </c>
      <c r="Y2" s="355">
        <f>'9-1（工事）'!AC6</f>
        <v>0</v>
      </c>
      <c r="Z2" s="355" t="str">
        <f>'9-1（工事）'!AC13</f>
        <v/>
      </c>
      <c r="AA2" s="355" t="str">
        <f>'9-1（工事）'!X16&amp;"-"&amp;'9-1（工事）'!AB16&amp;"-"&amp;'9-1（工事）'!AF16</f>
        <v>--</v>
      </c>
      <c r="AB2" s="355" t="str">
        <f>'9-1（工事）'!AI16&amp;"-"&amp;'9-1（工事）'!AM16&amp;"-"&amp;'9-1（工事）'!AQ16</f>
        <v>--</v>
      </c>
      <c r="AC2" s="355">
        <f>'9-1（工事）'!AY13</f>
        <v>0</v>
      </c>
      <c r="AD2" s="355">
        <f>'9-1（工事）'!AY14</f>
        <v>0</v>
      </c>
      <c r="AE2" s="355">
        <f>'9-1（工事）'!AY15</f>
        <v>0</v>
      </c>
      <c r="AF2" s="355">
        <f>'9-1（工事）'!$C21</f>
        <v>0</v>
      </c>
      <c r="AG2" s="357">
        <f>'9-1（工事）'!$E21</f>
        <v>0</v>
      </c>
      <c r="AH2" s="355" t="str">
        <f>IF('9-1（工事）'!$O21="☑",10,"")</f>
        <v/>
      </c>
      <c r="AI2" s="355" t="str">
        <f>IF('9-1（工事）'!$Q21="☑",20,"")</f>
        <v/>
      </c>
      <c r="AJ2" s="355" t="str">
        <f>IF('9-1（工事）'!$S21="☑",30,"")</f>
        <v/>
      </c>
      <c r="AK2" s="355" t="str">
        <f>IF('9-1（工事）'!$U21="☑",40,"")</f>
        <v/>
      </c>
      <c r="AL2" s="355" t="str">
        <f>IF('9-1（工事）'!$W21="☑",50,"")</f>
        <v/>
      </c>
      <c r="AM2" s="355" t="str">
        <f>IF('9-1（工事）'!$Y21="☑",60,"")</f>
        <v/>
      </c>
      <c r="AN2" s="355" t="str">
        <f>IF('9-1（工事）'!$AA21="☑",70,"")</f>
        <v/>
      </c>
      <c r="AO2" s="355">
        <f>'9-1（工事）'!$AC21</f>
        <v>0</v>
      </c>
      <c r="AP2" s="355">
        <f>'9-1（工事）'!$AK21</f>
        <v>0</v>
      </c>
      <c r="AQ2" s="355">
        <f>SUM('9-1（工事）'!AQ21:AV21)</f>
        <v>0</v>
      </c>
      <c r="AR2" s="355">
        <f>SUM(AP2:AQ2)</f>
        <v>0</v>
      </c>
      <c r="AS2" s="355">
        <f>'9-1（工事）'!$AY21</f>
        <v>0</v>
      </c>
      <c r="AT2" s="355">
        <f>'9-1（工事）'!$BB21</f>
        <v>0</v>
      </c>
      <c r="AU2" s="355">
        <f>'9-1（工事）'!$BE21</f>
        <v>0</v>
      </c>
      <c r="AV2" s="355">
        <f>'9-1（工事）'!$C22</f>
        <v>0</v>
      </c>
      <c r="AW2" s="357">
        <f>'9-1（工事）'!$E22</f>
        <v>0</v>
      </c>
      <c r="AX2" s="355" t="str">
        <f>IF('9-1（工事）'!$O22="☑",10,"")</f>
        <v/>
      </c>
      <c r="AY2" s="355" t="str">
        <f>IF('9-1（工事）'!$Q22="☑",20,"")</f>
        <v/>
      </c>
      <c r="AZ2" s="355" t="str">
        <f>IF('9-1（工事）'!$S22="☑",30,"")</f>
        <v/>
      </c>
      <c r="BA2" s="355" t="str">
        <f>IF('9-1（工事）'!$U22="☑",40,"")</f>
        <v/>
      </c>
      <c r="BB2" s="355" t="str">
        <f>IF('9-1（工事）'!$W22="☑",50,"")</f>
        <v/>
      </c>
      <c r="BC2" s="355" t="str">
        <f>IF('9-1（工事）'!$Y22="☑",60,"")</f>
        <v/>
      </c>
      <c r="BD2" s="355" t="str">
        <f>IF('9-1（工事）'!$AA22="☑",70,"")</f>
        <v/>
      </c>
      <c r="BE2" s="355">
        <f>'9-1（工事）'!$AC22</f>
        <v>0</v>
      </c>
      <c r="BF2" s="355">
        <f>'9-1（工事）'!$AK22</f>
        <v>0</v>
      </c>
      <c r="BG2" s="355">
        <f>SUM('9-1（工事）'!AQ22:AV22)</f>
        <v>0</v>
      </c>
      <c r="BH2" s="355">
        <f>SUM(BF2:BG2)</f>
        <v>0</v>
      </c>
      <c r="BI2" s="355">
        <f>'9-1（工事）'!$AY22</f>
        <v>0</v>
      </c>
      <c r="BJ2" s="355">
        <f>'9-1（工事）'!$BB22</f>
        <v>0</v>
      </c>
      <c r="BK2" s="355">
        <f>'9-1（工事）'!$BE22</f>
        <v>0</v>
      </c>
      <c r="BL2" s="355">
        <f>'9-1（工事）'!$C23</f>
        <v>0</v>
      </c>
      <c r="BM2" s="357">
        <f>'9-1（工事）'!$E23</f>
        <v>0</v>
      </c>
      <c r="BN2" s="355" t="str">
        <f>IF('9-1（工事）'!$O23="☑",10,"")</f>
        <v/>
      </c>
      <c r="BO2" s="355" t="str">
        <f>IF('9-1（工事）'!$Q23="☑",20,"")</f>
        <v/>
      </c>
      <c r="BP2" s="355" t="str">
        <f>IF('9-1（工事）'!$S23="☑",30,"")</f>
        <v/>
      </c>
      <c r="BQ2" s="355" t="str">
        <f>IF('9-1（工事）'!$U23="☑",40,"")</f>
        <v/>
      </c>
      <c r="BR2" s="355" t="str">
        <f>IF('9-1（工事）'!$W23="☑",50,"")</f>
        <v/>
      </c>
      <c r="BS2" s="355" t="str">
        <f>IF('9-1（工事）'!$Y23="☑",60,"")</f>
        <v/>
      </c>
      <c r="BT2" s="355" t="str">
        <f>IF('9-1（工事）'!$AA23="☑",70,"")</f>
        <v/>
      </c>
      <c r="BU2" s="355">
        <f>'9-1（工事）'!$AC23</f>
        <v>0</v>
      </c>
      <c r="BV2" s="355">
        <f>'9-1（工事）'!$AK23</f>
        <v>0</v>
      </c>
      <c r="BW2" s="355">
        <f>SUM('9-1（工事）'!AQ23:AV23)</f>
        <v>0</v>
      </c>
      <c r="BX2" s="355">
        <f>SUM(BV2:BW2)</f>
        <v>0</v>
      </c>
      <c r="BY2" s="355">
        <f>'9-1（工事）'!$AY23</f>
        <v>0</v>
      </c>
      <c r="BZ2" s="355">
        <f>'9-1（工事）'!$BB23</f>
        <v>0</v>
      </c>
      <c r="CA2" s="355">
        <f>'9-1（工事）'!$BE23</f>
        <v>0</v>
      </c>
      <c r="CB2" s="355">
        <f>'9-1（工事）'!H25</f>
        <v>0</v>
      </c>
      <c r="CC2" s="355">
        <f>'9-1（工事）'!M25</f>
        <v>0</v>
      </c>
      <c r="CD2" s="355">
        <f>'9-1（工事）'!R25</f>
        <v>0</v>
      </c>
      <c r="CE2" s="355">
        <f>'9-1（工事）'!Y25</f>
        <v>0</v>
      </c>
      <c r="CF2" s="355">
        <f>'9-1（工事）'!A30</f>
        <v>0</v>
      </c>
      <c r="CG2" s="355" t="str">
        <f>_xlfn.IFS('9-1（工事）'!M30="☑","課税",'9-1（工事）'!S30="☑","非課税",TRUE,"")</f>
        <v/>
      </c>
      <c r="CH2" s="355" t="str">
        <f>_xlfn.IFS('9-1（工事）'!A33="☑","中小企業",'9-1（工事）'!G33="☑","大企業",TRUE,"")</f>
        <v/>
      </c>
      <c r="CI2" s="355" t="str">
        <f>'9-2（工事）'!$E10&amp;'9-2（工事）'!$F10&amp;"　"&amp;'9-2（工事）'!$G10</f>
        <v>　</v>
      </c>
      <c r="CJ2" s="355">
        <f>'9-2（工事）'!$I10</f>
        <v>0</v>
      </c>
      <c r="CK2" s="355">
        <f>'9-2（工事）'!$J10*1000</f>
        <v>0</v>
      </c>
      <c r="CL2" s="355" t="str">
        <f>'9-2（工事）'!$E11&amp;'9-2（工事）'!$F11&amp;"　"&amp;'9-2（工事）'!$G11</f>
        <v>　</v>
      </c>
      <c r="CM2" s="355">
        <f>'9-2（工事）'!$I11</f>
        <v>0</v>
      </c>
      <c r="CN2" s="355">
        <f>'9-2（工事）'!$J11*1000</f>
        <v>0</v>
      </c>
      <c r="CO2" s="355" t="str">
        <f>'9-2（工事）'!$E12&amp;'9-2（工事）'!$F12&amp;"　"&amp;'9-2（工事）'!$G12</f>
        <v>　</v>
      </c>
      <c r="CP2" s="355">
        <f>'9-2（工事）'!$I12</f>
        <v>0</v>
      </c>
      <c r="CQ2" s="355">
        <f>'9-2（工事）'!$J12*1000</f>
        <v>0</v>
      </c>
      <c r="CR2" s="355" t="str">
        <f>'9-2（工事）'!$E13&amp;'9-2（工事）'!$F13&amp;"　"&amp;'9-2（工事）'!$G13</f>
        <v>　</v>
      </c>
      <c r="CS2" s="355">
        <f>'9-2（工事）'!$I13</f>
        <v>0</v>
      </c>
      <c r="CT2" s="355">
        <f>'9-2（工事）'!$J13*1000</f>
        <v>0</v>
      </c>
      <c r="CU2" s="355" t="str">
        <f>'9-2（工事）'!$E14&amp;'9-2（工事）'!$F14&amp;"　"&amp;'9-2（工事）'!$G14</f>
        <v>　</v>
      </c>
      <c r="CV2" s="355">
        <f>'9-2（工事）'!$I14</f>
        <v>0</v>
      </c>
      <c r="CW2" s="355">
        <f>'9-2（工事）'!$J14*1000</f>
        <v>0</v>
      </c>
      <c r="CX2" s="355" t="str">
        <f>'9-2（工事）'!$E15&amp;'9-2（工事）'!$F15&amp;"　"&amp;'9-2（工事）'!$G15</f>
        <v>　</v>
      </c>
      <c r="CY2" s="355">
        <f>'9-2（工事）'!$I15</f>
        <v>0</v>
      </c>
      <c r="CZ2" s="355">
        <f>'9-2（工事）'!$J15*1000</f>
        <v>0</v>
      </c>
      <c r="DA2" s="355" t="str">
        <f>'9-2（工事）'!$E16&amp;'9-2（工事）'!$F16&amp;"　"&amp;'9-2（工事）'!$G16</f>
        <v>　</v>
      </c>
      <c r="DB2" s="355">
        <f>'9-2（工事）'!$I16</f>
        <v>0</v>
      </c>
      <c r="DC2" s="355">
        <f>'9-2（工事）'!$J16*1000</f>
        <v>0</v>
      </c>
      <c r="DD2" s="355" t="str">
        <f>'9-2（工事）'!$E17&amp;'9-2（工事）'!$F17&amp;"　"&amp;'9-2（工事）'!$G17</f>
        <v>　</v>
      </c>
      <c r="DE2" s="355">
        <f>'9-2（工事）'!$I17</f>
        <v>0</v>
      </c>
      <c r="DF2" s="355">
        <f>'9-2（工事）'!$J17*1000</f>
        <v>0</v>
      </c>
      <c r="DG2" s="355" t="str">
        <f>'9-2（工事）'!$E18&amp;'9-2（工事）'!$F18&amp;"　"&amp;'9-2（工事）'!$G18</f>
        <v>　</v>
      </c>
      <c r="DH2" s="355">
        <f>'9-2（工事）'!$I18</f>
        <v>0</v>
      </c>
      <c r="DI2" s="355">
        <f>'9-2（工事）'!$J18*1000</f>
        <v>0</v>
      </c>
      <c r="DJ2" s="355" t="str">
        <f>'9-2（工事）'!$E19&amp;'9-2（工事）'!$F19&amp;"　"&amp;'9-2（工事）'!$G19</f>
        <v>　</v>
      </c>
      <c r="DK2" s="355">
        <f>'9-2（工事）'!$I19</f>
        <v>0</v>
      </c>
      <c r="DL2" s="355">
        <f>'9-2（工事）'!$J19*1000</f>
        <v>0</v>
      </c>
      <c r="DM2" s="355" t="str">
        <f>'9-2（工事）'!$E20&amp;'9-2（工事）'!$F20&amp;"　"&amp;'9-2（工事）'!$G20</f>
        <v>　</v>
      </c>
      <c r="DN2" s="355">
        <f>'9-2（工事）'!$I20</f>
        <v>0</v>
      </c>
      <c r="DO2" s="355">
        <f>'9-2（工事）'!$J20*1000</f>
        <v>0</v>
      </c>
      <c r="DP2" s="355" t="str">
        <f>'9-2（工事）'!$E21&amp;'9-2（工事）'!$F21&amp;"　"&amp;'9-2（工事）'!$G21</f>
        <v>　</v>
      </c>
      <c r="DQ2" s="355">
        <f>'9-2（工事）'!$I21</f>
        <v>0</v>
      </c>
      <c r="DR2" s="355">
        <f>'9-2（工事）'!$J21*1000</f>
        <v>0</v>
      </c>
      <c r="DS2" s="355" t="str">
        <f>'9-2（工事）'!$E22&amp;'9-2（工事）'!$F22&amp;"　"&amp;'9-2（工事）'!$G22</f>
        <v>　</v>
      </c>
      <c r="DT2" s="355">
        <f>'9-2（工事）'!$I22</f>
        <v>0</v>
      </c>
      <c r="DU2" s="355">
        <f>'9-2（工事）'!$J22*1000</f>
        <v>0</v>
      </c>
      <c r="DV2" s="355" t="str">
        <f>'9-2（工事）'!$E23&amp;'9-2（工事）'!$F23&amp;"　"&amp;'9-2（工事）'!$G23</f>
        <v>　</v>
      </c>
      <c r="DW2" s="355">
        <f>'9-2（工事）'!$I23</f>
        <v>0</v>
      </c>
      <c r="DX2" s="355">
        <f>'9-2（工事）'!$J23*1000</f>
        <v>0</v>
      </c>
      <c r="DY2" s="355" t="str">
        <f>'9-2（工事）'!$E24&amp;'9-2（工事）'!$F24&amp;"　"&amp;'9-2（工事）'!$G24</f>
        <v>　</v>
      </c>
      <c r="DZ2" s="355">
        <f>'9-2（工事）'!$I24</f>
        <v>0</v>
      </c>
      <c r="EA2" s="355">
        <f>'9-2（工事）'!$J24*1000</f>
        <v>0</v>
      </c>
      <c r="EB2" s="355" t="str">
        <f>'9-2（工事）'!$E25&amp;'9-2（工事）'!$F25&amp;"　"&amp;'9-2（工事）'!$G25</f>
        <v>　</v>
      </c>
      <c r="EC2" s="355">
        <f>'9-2（工事）'!$I25</f>
        <v>0</v>
      </c>
      <c r="ED2" s="355">
        <f>'9-2（工事）'!$J25*1000</f>
        <v>0</v>
      </c>
      <c r="EE2" s="355" t="str">
        <f>'9-2（工事）'!$E26&amp;'9-2（工事）'!$F26&amp;"　"&amp;'9-2（工事）'!$G26</f>
        <v>　</v>
      </c>
      <c r="EF2" s="355">
        <f>'9-2（工事）'!$I26</f>
        <v>0</v>
      </c>
      <c r="EG2" s="355">
        <f>'9-2（工事）'!$J26*1000</f>
        <v>0</v>
      </c>
      <c r="EH2" s="355" t="str">
        <f>'9-2（工事）'!$E27&amp;'9-2（工事）'!$F27&amp;"　"&amp;'9-2（工事）'!$G27</f>
        <v>　</v>
      </c>
      <c r="EI2" s="355">
        <f>'9-2（工事）'!$I27</f>
        <v>0</v>
      </c>
      <c r="EJ2" s="355">
        <f>'9-2（工事）'!$J27*1000</f>
        <v>0</v>
      </c>
      <c r="EK2" s="355" t="str">
        <f>'9-2（工事）'!$E28&amp;'9-2（工事）'!$F28&amp;"　"&amp;'9-2（工事）'!$G28</f>
        <v>　</v>
      </c>
      <c r="EL2" s="355">
        <f>'9-2（工事）'!$I28</f>
        <v>0</v>
      </c>
      <c r="EM2" s="355">
        <f>'9-2（工事）'!$J28*1000</f>
        <v>0</v>
      </c>
      <c r="EN2" s="355" t="str">
        <f>'9-2（工事）'!$E29&amp;'9-2（工事）'!$F29&amp;"　"&amp;'9-2（工事）'!$G29</f>
        <v>　</v>
      </c>
      <c r="EO2" s="355">
        <f>'9-2（工事）'!$I29</f>
        <v>0</v>
      </c>
      <c r="EP2" s="355">
        <f>'9-2（工事）'!$J29*1000</f>
        <v>0</v>
      </c>
      <c r="EQ2" s="355" t="str">
        <f>'9-2（工事）'!$E30&amp;'9-2（工事）'!$F30&amp;"　"&amp;'9-2（工事）'!$G30</f>
        <v>　</v>
      </c>
      <c r="ER2" s="355">
        <f>'9-2（工事）'!$I30</f>
        <v>0</v>
      </c>
      <c r="ES2" s="355">
        <f>'9-2（工事）'!$J30*1000</f>
        <v>0</v>
      </c>
      <c r="ET2" s="355" t="str">
        <f>'9-2（工事）'!$E31&amp;'9-2（工事）'!$F31&amp;"　"&amp;'9-2（工事）'!$G31</f>
        <v>　</v>
      </c>
      <c r="EU2" s="355">
        <f>'9-2（工事）'!$I31</f>
        <v>0</v>
      </c>
      <c r="EV2" s="355">
        <f>'9-2（工事）'!$J31*1000</f>
        <v>0</v>
      </c>
      <c r="EW2" s="355" t="str">
        <f>'9-2（工事）'!$E32&amp;'9-2（工事）'!$F32&amp;"　"&amp;'9-2（工事）'!$G32</f>
        <v>　</v>
      </c>
      <c r="EX2" s="355">
        <f>'9-2（工事）'!$I32</f>
        <v>0</v>
      </c>
      <c r="EY2" s="355">
        <f>'9-2（工事）'!$J32*1000</f>
        <v>0</v>
      </c>
      <c r="EZ2" s="355" t="str">
        <f>'9-2（工事）'!$E33&amp;'9-2（工事）'!$F33&amp;"　"&amp;'9-2（工事）'!$G33</f>
        <v>　</v>
      </c>
      <c r="FA2" s="355">
        <f>'9-2（工事）'!$I33</f>
        <v>0</v>
      </c>
      <c r="FB2" s="355">
        <f>'9-2（工事）'!$J33*1000</f>
        <v>0</v>
      </c>
      <c r="FC2" s="355" t="str">
        <f>'9-2（工事）'!$E34&amp;'9-2（工事）'!$F34&amp;"　"&amp;'9-2（工事）'!$G34</f>
        <v>　</v>
      </c>
      <c r="FD2" s="355">
        <f>'9-2（工事）'!$I34</f>
        <v>0</v>
      </c>
      <c r="FE2" s="355">
        <f>'9-2（工事）'!$J34*1000</f>
        <v>0</v>
      </c>
    </row>
    <row r="3" spans="1:161">
      <c r="AF3" s="355"/>
      <c r="AG3" s="357"/>
      <c r="AO3" s="358"/>
      <c r="AP3" s="355"/>
      <c r="AQ3" s="355"/>
      <c r="AR3" s="355"/>
      <c r="AS3" s="355"/>
      <c r="AT3" s="355"/>
      <c r="AU3" s="355"/>
      <c r="AV3" s="357"/>
      <c r="BG3" s="355"/>
      <c r="BH3" s="355"/>
      <c r="BW3" s="355"/>
      <c r="BX3" s="355"/>
    </row>
  </sheetData>
  <sheetProtection password="F279" sheet="1" objects="1" scenarios="1" selectLockedCells="1" selectUnlockedCells="1"/>
  <phoneticPr fontId="3"/>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9-1（工事）</vt:lpstr>
      <vt:lpstr>9-2（工事）</vt:lpstr>
      <vt:lpstr>様式4（役員名簿）</vt:lpstr>
      <vt:lpstr>取り込み用(入力不要）</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業者カード</dc:title>
  <dc:subject>工事</dc:subject>
  <dc:creator>春日市財政課</dc:creator>
  <cp:lastModifiedBy>春日市財政課</cp:lastModifiedBy>
  <cp:lastPrinted>2021-10-21T09:40:47Z</cp:lastPrinted>
  <dcterms:created xsi:type="dcterms:W3CDTF">2021-08-06T03:04:55Z</dcterms:created>
  <dcterms:modified xsi:type="dcterms:W3CDTF">2024-12-18T07:59:31Z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2024-12-18T07:59:31Z</vt:filetime>
  </property>
</Properties>
</file>