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28800" windowHeight="12450"/>
  </bookViews>
  <sheets>
    <sheet name="基本情報入力シート" sheetId="16" r:id="rId1"/>
    <sheet name="別紙様式3-1" sheetId="15" r:id="rId2"/>
    <sheet name="別紙様式3-2" sheetId="20" r:id="rId3"/>
    <sheet name="【参考】サービス名一覧" sheetId="13" state="hidden" r:id="rId4"/>
  </sheets>
  <definedNames>
    <definedName name="サービス">#REF!</definedName>
    <definedName name="_new1">'【参考】サービス名一覧'!$A$4:$A$27</definedName>
    <definedName name="サービス名">#REF!</definedName>
    <definedName name="erea">#REF!</definedName>
    <definedName name="特定">#REF!</definedName>
    <definedName name="new">#REF!</definedName>
    <definedName name="サービス名称">#REF!</definedName>
    <definedName name="www">#REF!</definedName>
    <definedName name="サービス２">#REF!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<sst xmlns="http://schemas.openxmlformats.org/spreadsheetml/2006/main" xmlns:r="http://schemas.openxmlformats.org/officeDocument/2006/relationships" count="282" uniqueCount="282">
  <si>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</si>
  <si>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</si>
  <si>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</si>
  <si>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</si>
  <si>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</si>
  <si>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</si>
  <si>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</si>
  <si>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</si>
  <si>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</si>
  <si>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</si>
  <si>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</si>
  <si>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</si>
  <si>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</si>
  <si>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</si>
  <si>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</si>
  <si>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</si>
  <si>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</si>
  <si>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</si>
  <si>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</si>
  <si>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</si>
  <si>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</si>
  <si>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</si>
  <si>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</si>
  <si>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</si>
  <si>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</si>
  <si>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</si>
  <si>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</si>
  <si>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</si>
  <si>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</si>
  <si>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</si>
  <si>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</si>
  <si>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</si>
  <si>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</si>
  <si>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</si>
  <si>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</si>
  <si>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</si>
  <si>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</si>
  <si>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</si>
  <si>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</si>
  <si>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</si>
  <si>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</si>
  <si>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</si>
  <si>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</si>
  <si>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</si>
  <si>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</si>
  <si>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</si>
  <si>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</si>
  <si>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</si>
  <si>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</si>
  <si>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</si>
  <si>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</si>
  <si>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</si>
  <si>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</si>
  <si>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</si>
  <si>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</si>
  <si>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</si>
  <si>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</si>
  <si>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</si>
  <si>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</si>
  <si>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</si>
  <si>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</si>
  <si>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</si>
  <si>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</si>
  <si>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</si>
  <si>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</si>
  <si>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</si>
  <si>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</si>
  <si>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</si>
  <si>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</si>
  <si>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</si>
  <si>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</si>
  <si>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</si>
  <si>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</si>
  <si>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</si>
  <si>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</si>
  <si>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</si>
  <si>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</si>
  <si>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</si>
  <si>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</si>
  <si>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</si>
  <si>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</si>
  <si>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</si>
  <si>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</si>
  <si>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</si>
  <si>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</si>
  <si>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</si>
  <si>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</si>
  <si>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</si>
  <si>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</si>
  <si>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</si>
  <si>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</si>
  <si>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</si>
  <si>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</si>
  <si>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</si>
  <si>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</si>
  <si>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</si>
  <si>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</si>
  <si>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</si>
  <si>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</si>
  <si>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</si>
  <si>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</si>
  <si>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</si>
  <si>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</si>
  <si>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</si>
  <si>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</si>
  <si>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</si>
  <si>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</si>
  <si>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</si>
  <si>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</si>
  <si>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</si>
  <si>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</si>
  <si>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</si>
  <si>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</si>
  <si>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</si>
  <si>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</si>
  <si>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</si>
  <si>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</si>
  <si>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</si>
  <si>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</si>
  <si>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</si>
  <si>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</si>
  <si>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</si>
  <si>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</si>
  <si>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</si>
  <si>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</si>
  <si>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</si>
  <si>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</si>
  <si>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</si>
  <si>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</si>
  <si>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</si>
  <si>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</si>
  <si>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</si>
  <si>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</si>
  <si>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</si>
  <si>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</si>
  <si>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</si>
  <si>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</si>
  <si>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</si>
  <si>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</si>
  <si>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</si>
  <si>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</si>
  <si>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</si>
  <si>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</si>
  <si>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</si>
  <si>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</si>
  <si>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</si>
  <si>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</si>
  <si>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</si>
  <si>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</si>
  <si>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</si>
  <si>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</si>
  <si>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</si>
  <si>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</si>
  <si>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</si>
  <si>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</si>
  <si>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</si>
  <si>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</si>
  <si>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</si>
  <si>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</si>
  <si>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</si>
  <si>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</si>
  <si>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</si>
  <si>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</si>
  <si>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</si>
  <si>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</si>
  <si>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</si>
  <si>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</si>
  <si>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</si>
  <si>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</si>
  <si>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</si>
  <si>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</si>
  <si>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</si>
  <si>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</si>
  <si>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</si>
  <si>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</si>
  <si>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</si>
  <si>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</si>
  <si>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</si>
  <si>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</si>
  <si>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</si>
  <si>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</si>
  <si>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</si>
  <si>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</si>
  <si>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</si>
  <si>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</si>
  <si>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</si>
  <si>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</si>
  <si>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</si>
  <si>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</si>
  <si>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</si>
  <si>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</si>
  <si>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</si>
  <si>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</si>
  <si>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</si>
  <si>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</si>
  <si>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</si>
  <si>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</si>
  <si>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</si>
  <si>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</si>
  <si>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</si>
  <si>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</si>
  <si>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</si>
  <si>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</si>
  <si>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</si>
  <si>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</si>
  <si>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</si>
  <si>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</si>
  <si>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</si>
  <si>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</si>
  <si>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</si>
  <si>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</si>
  <si>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</si>
  <si>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</si>
  <si>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</si>
  <si>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</si>
  <si>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</si>
  <si>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</si>
  <si>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</si>
  <si>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</si>
  <si>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</si>
  <si>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</si>
  <si>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</si>
  <si>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</si>
  <si>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</si>
  <si>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</si>
  <si>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</si>
  <si>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</si>
  <si>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</si>
  <si>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</si>
  <si>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</si>
  <si>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</si>
  <si>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</si>
  <si>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</si>
  <si>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</si>
  <si>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</si>
  <si>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</si>
  <si>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</si>
  <si>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</si>
  <si>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</si>
  <si>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</si>
  <si>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</si>
  <si>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</si>
  <si>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</si>
  <si>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</si>
  <si>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</si>
  <si>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</si>
  <si>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</si>
  <si>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</si>
  <si>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</si>
  <si>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</si>
  <si>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</si>
  <si>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</si>
  <si>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</si>
  <si>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</si>
  <si>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</si>
  <si>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</si>
  <si>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</si>
  <si>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</si>
  <si>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</si>
  <si>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</si>
  <si>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</si>
  <si>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</si>
  <si>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</si>
  <si>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</si>
  <si>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</si>
  <si>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</si>
  <si>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</si>
  <si>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</si>
  <si>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</si>
  <si>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</si>
  <si>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</si>
  <si>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</si>
  <si>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</si>
  <si>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</si>
  <si>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</si>
  <si>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</si>
  <si>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</si>
  <si>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</si>
  <si>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</si>
  <si>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</si>
  <si>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</si>
  <si>
    <t>春日市</t>
    <rPh sb="0" eb="3">
      <t>カスガシ</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</si>
</sst>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1537315" y="693420"/>
          <a:ext cx="4335145" cy="89725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25755" y="1505585"/>
          <a:ext cx="946975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80180"/>
          <a:ext cx="727773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363855" y="3980180"/>
          <a:ext cx="154940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22</xdr:col>
      <xdr:colOff>923925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34565" y="4176395"/>
          <a:ext cx="4257675"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2726055" y="1569085"/>
          <a:ext cx="80772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2855595" y="1562100"/>
          <a:ext cx="78803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6847840" y="309245"/>
          <a:ext cx="4398010" cy="149606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775335" y="28325445"/>
              <a:ext cx="169545"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775335" y="31630620"/>
              <a:ext cx="16954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775335" y="30039945"/>
              <a:ext cx="169545"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004685" y="1381760"/>
          <a:ext cx="242570"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657475"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3370" cy="192405"/>
    <xdr:sp macro="" textlink="">
      <xdr:nvSpPr>
        <xdr:cNvPr id="48" name="正方形/長方形 47"/>
        <xdr:cNvSpPr/>
      </xdr:nvSpPr>
      <xdr:spPr>
        <a:xfrm>
          <a:off x="2655570" y="741997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41</xdr:row>
      <xdr:rowOff>373380</xdr:rowOff>
    </xdr:from>
    <xdr:ext cx="293370" cy="192405"/>
    <xdr:sp macro="" textlink="">
      <xdr:nvSpPr>
        <xdr:cNvPr id="49" name="正方形/長方形 48"/>
        <xdr:cNvSpPr/>
      </xdr:nvSpPr>
      <xdr:spPr>
        <a:xfrm>
          <a:off x="265747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3370" cy="192405"/>
    <xdr:sp macro="" textlink="">
      <xdr:nvSpPr>
        <xdr:cNvPr id="50" name="正方形/長方形 49"/>
        <xdr:cNvSpPr/>
      </xdr:nvSpPr>
      <xdr:spPr>
        <a:xfrm>
          <a:off x="2654935" y="851535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45</xdr:row>
      <xdr:rowOff>20955</xdr:rowOff>
    </xdr:from>
    <xdr:ext cx="293370" cy="191135"/>
    <xdr:sp macro="" textlink="">
      <xdr:nvSpPr>
        <xdr:cNvPr id="51" name="正方形/長方形 50"/>
        <xdr:cNvSpPr/>
      </xdr:nvSpPr>
      <xdr:spPr>
        <a:xfrm>
          <a:off x="2657475"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657475"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653665"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3846830"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2735" cy="191135"/>
    <xdr:sp macro="" textlink="">
      <xdr:nvSpPr>
        <xdr:cNvPr id="55" name="正方形/長方形 54"/>
        <xdr:cNvSpPr/>
      </xdr:nvSpPr>
      <xdr:spPr>
        <a:xfrm>
          <a:off x="5056505" y="6528435"/>
          <a:ext cx="29273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26035</xdr:rowOff>
    </xdr:from>
    <xdr:ext cx="293370" cy="196215"/>
    <xdr:sp macro="" textlink="">
      <xdr:nvSpPr>
        <xdr:cNvPr id="56" name="正方形/長方形 55"/>
        <xdr:cNvSpPr/>
      </xdr:nvSpPr>
      <xdr:spPr>
        <a:xfrm>
          <a:off x="2657475" y="7684135"/>
          <a:ext cx="29337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656840"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210820</xdr:rowOff>
    </xdr:from>
    <xdr:ext cx="1016635" cy="195580"/>
    <xdr:sp macro="" textlink="">
      <xdr:nvSpPr>
        <xdr:cNvPr id="60" name="正方形/長方形 59"/>
        <xdr:cNvSpPr/>
      </xdr:nvSpPr>
      <xdr:spPr>
        <a:xfrm>
          <a:off x="2657475" y="7868920"/>
          <a:ext cx="1016635"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737235" y="255441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737235" y="257251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737235" y="25896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737235" y="260680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737235" y="2629598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737235" y="265537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737235" y="267252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737235" y="26896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737235" y="270967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737235" y="2731643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737235" y="275539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737235" y="2772537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737235" y="2794508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737235" y="28182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737235" y="283730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737235" y="285445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737235" y="287445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737235" y="2896425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737235" y="29182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737235" y="293541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737235" y="295255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737235" y="296970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737235" y="298684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737235" y="300399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737235" y="300399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73</xdr:row>
          <xdr:rowOff>85090</xdr:rowOff>
        </xdr:from>
        <xdr:to xmlns:xdr="http://schemas.openxmlformats.org/drawingml/2006/spreadsheetDrawing">
          <xdr:col>21</xdr:col>
          <xdr:colOff>171450</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514725" y="1695386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4533900" y="1696402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73</xdr:row>
          <xdr:rowOff>85090</xdr:rowOff>
        </xdr:from>
        <xdr:to xmlns:xdr="http://schemas.openxmlformats.org/drawingml/2006/spreadsheetDrawing">
          <xdr:col>33</xdr:col>
          <xdr:colOff>171450</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5572125" y="1695386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188595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60045" y="21574125"/>
              <a:ext cx="28575" cy="3613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zoomScaleSheetLayoutView="100" workbookViewId="0">
      <selection activeCell="M37" sqref="M37:X37"/>
    </sheetView>
  </sheetViews>
  <sheetFormatPr defaultRowHeight="20.100000000000001" customHeight="1"/>
  <cols>
    <col min="1" max="1" width="4.75" style="1" customWidth="1"/>
    <col min="2" max="2" width="11" style="1" customWidth="1"/>
    <col min="3" max="12" width="2.625" style="1" customWidth="1"/>
    <col min="13" max="20" width="4.25" style="1" customWidth="1"/>
    <col min="21"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4">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t="s">
        <v>281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3</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7" t="s">
        <v>232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2">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12</v>
      </c>
      <c r="S51" s="72"/>
      <c r="T51" s="72"/>
      <c r="U51" s="72"/>
      <c r="V51" s="72"/>
      <c r="W51" s="90"/>
      <c r="X51" s="20" t="s">
        <v>83</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algorithmName="SHA-512" hashValue="hxvOUcSXKjrCtWEQN45y8TE9xQNHu9aCVJtnoXfItI3le8SSbkX4jhFqIf7DqKb3d309g/QxWu0cgJlebioGNA==" saltValue="bYRiAjox9gZ+qiEEbWXVMA==" spinCount="100000"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5"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zoomScaleNormal="120" zoomScaleSheetLayoutView="100" workbookViewId="0">
      <selection activeCell="V5" sqref="V5"/>
    </sheetView>
  </sheetViews>
  <sheetFormatPr defaultColWidth="9" defaultRowHeight="13.2"/>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春日市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v>5</v>
      </c>
      <c r="W4" s="454"/>
      <c r="X4" s="476" t="s">
        <v>46</v>
      </c>
      <c r="Y4" s="2"/>
      <c r="Z4" s="202"/>
      <c r="AA4" s="202"/>
      <c r="AB4" s="202"/>
      <c r="AC4" s="526"/>
      <c r="AD4" s="9"/>
      <c r="AE4" s="9"/>
      <c r="AF4" s="547"/>
      <c r="AG4" s="202"/>
      <c r="AH4" s="202"/>
      <c r="AI4" s="202"/>
      <c r="AJ4" s="573"/>
    </row>
    <row r="5" spans="1:45" ht="14.4">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3</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4">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233</v>
      </c>
      <c r="B23" s="214" t="s">
        <v>231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f>IF(V4=0,"",V4)</f>
        <v>5</v>
      </c>
      <c r="E30" s="299"/>
      <c r="F30" s="326" t="s">
        <v>152</v>
      </c>
      <c r="G30" s="347"/>
      <c r="H30" s="347"/>
      <c r="I30" s="347"/>
      <c r="J30" s="347"/>
      <c r="K30" s="347"/>
      <c r="L30" s="347"/>
      <c r="M30" s="347"/>
      <c r="N30" s="347"/>
      <c r="O30" s="374"/>
      <c r="P30" s="383">
        <f>P35+W35+AD35</f>
        <v>0</v>
      </c>
      <c r="Q30" s="395"/>
      <c r="R30" s="395"/>
      <c r="S30" s="395"/>
      <c r="T30" s="395"/>
      <c r="U30" s="445"/>
      <c r="V30" s="457" t="s">
        <v>15</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215</v>
      </c>
      <c r="W33" s="431"/>
      <c r="X33" s="431"/>
      <c r="Y33" s="431"/>
      <c r="Z33" s="124"/>
      <c r="AA33" s="124"/>
      <c r="AB33" s="415"/>
      <c r="AC33" s="455" t="s">
        <v>216</v>
      </c>
      <c r="AD33" s="431"/>
      <c r="AE33" s="431"/>
      <c r="AF33" s="431"/>
      <c r="AG33" s="431"/>
      <c r="AH33" s="431"/>
      <c r="AI33" s="124"/>
      <c r="AJ33" s="455" t="s">
        <v>217</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6"/>
    </row>
    <row r="35" spans="1:48" ht="18" customHeight="1">
      <c r="A35" s="135" t="s">
        <v>54</v>
      </c>
      <c r="B35" s="218" t="s">
        <v>151</v>
      </c>
      <c r="C35" s="218"/>
      <c r="D35" s="299">
        <f>IF(V4=0,"",V4)</f>
        <v>5</v>
      </c>
      <c r="E35" s="299"/>
      <c r="F35" s="327" t="s">
        <v>210</v>
      </c>
      <c r="G35" s="327"/>
      <c r="H35" s="327"/>
      <c r="I35" s="327"/>
      <c r="J35" s="327"/>
      <c r="K35" s="327"/>
      <c r="L35" s="327"/>
      <c r="M35" s="327"/>
      <c r="N35" s="327"/>
      <c r="O35" s="377"/>
      <c r="P35" s="387">
        <f>IF('別紙様式3-2'!P7="","",'別紙様式3-2'!P7)</f>
        <v>0</v>
      </c>
      <c r="Q35" s="398"/>
      <c r="R35" s="398"/>
      <c r="S35" s="398"/>
      <c r="T35" s="398"/>
      <c r="U35" s="398"/>
      <c r="V35" s="460" t="s">
        <v>15</v>
      </c>
      <c r="W35" s="387">
        <f>IF('別紙様式3-2'!P8="","",'別紙様式3-2'!P8)</f>
        <v>0</v>
      </c>
      <c r="X35" s="398"/>
      <c r="Y35" s="398"/>
      <c r="Z35" s="398"/>
      <c r="AA35" s="398"/>
      <c r="AB35" s="398"/>
      <c r="AC35" s="460" t="s">
        <v>15</v>
      </c>
      <c r="AD35" s="387">
        <f>IF('別紙様式3-2'!P9="","",'別紙様式3-2'!P9)</f>
        <v>0</v>
      </c>
      <c r="AE35" s="398"/>
      <c r="AF35" s="398"/>
      <c r="AG35" s="398"/>
      <c r="AH35" s="398"/>
      <c r="AI35" s="398"/>
      <c r="AJ35" s="581" t="s">
        <v>15</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15</v>
      </c>
      <c r="W36" s="384">
        <f>IFERROR(S76+Y76+AE76,"")</f>
        <v>0</v>
      </c>
      <c r="X36" s="396"/>
      <c r="Y36" s="396"/>
      <c r="Z36" s="396"/>
      <c r="AA36" s="396"/>
      <c r="AB36" s="446"/>
      <c r="AC36" s="527" t="s">
        <v>15</v>
      </c>
      <c r="AD36" s="384">
        <f>IFERROR(S94+S96,"")</f>
        <v>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f>IF(V4=0,"",V4)</f>
        <v>5</v>
      </c>
      <c r="E39" s="300"/>
      <c r="F39" s="329" t="s">
        <v>167</v>
      </c>
      <c r="G39" s="329"/>
      <c r="H39" s="329"/>
      <c r="I39" s="329"/>
      <c r="J39" s="329"/>
      <c r="K39" s="329"/>
      <c r="L39" s="329"/>
      <c r="M39" s="329"/>
      <c r="N39" s="329"/>
      <c r="O39" s="378"/>
      <c r="P39" s="390">
        <f>P40-P41</f>
        <v>0</v>
      </c>
      <c r="Q39" s="400"/>
      <c r="R39" s="400"/>
      <c r="S39" s="400"/>
      <c r="T39" s="400"/>
      <c r="U39" s="449"/>
      <c r="V39" s="457" t="s">
        <v>15</v>
      </c>
      <c r="W39" s="468" t="s">
        <v>199</v>
      </c>
      <c r="X39" s="478" t="str">
        <f>IF(P42="","",IF(P39="","",IF(P39&gt;=P42,"○","☓")))</f>
        <v>○</v>
      </c>
      <c r="Y39" s="496" t="s">
        <v>153</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15</v>
      </c>
      <c r="W42" s="468" t="s">
        <v>199</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222</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157</v>
      </c>
      <c r="B57" s="230" t="s">
        <v>214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238</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185</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221</v>
      </c>
      <c r="AM74" s="628"/>
      <c r="AN74" s="628"/>
      <c r="AO74" s="628"/>
      <c r="AP74" s="628"/>
      <c r="AQ74" s="628"/>
      <c r="AR74" s="628"/>
      <c r="AS74" s="628"/>
      <c r="AT74" s="628"/>
      <c r="AU74" s="628"/>
      <c r="AV74" s="640"/>
    </row>
    <row r="75" spans="1:50"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17</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15</v>
      </c>
      <c r="Y76" s="435"/>
      <c r="Z76" s="435"/>
      <c r="AA76" s="435"/>
      <c r="AB76" s="435"/>
      <c r="AC76" s="435"/>
      <c r="AD76" s="484" t="s">
        <v>15</v>
      </c>
      <c r="AE76" s="435"/>
      <c r="AF76" s="435"/>
      <c r="AG76" s="435"/>
      <c r="AH76" s="435"/>
      <c r="AI76" s="435"/>
      <c r="AJ76" s="587" t="s">
        <v>15</v>
      </c>
      <c r="AK76" s="113"/>
    </row>
    <row r="77" spans="1:50"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15</v>
      </c>
      <c r="Y77" s="436" t="e">
        <f>Y76/(Y75*12)</f>
        <v>#DIV/0!</v>
      </c>
      <c r="Z77" s="436"/>
      <c r="AA77" s="436"/>
      <c r="AB77" s="436"/>
      <c r="AC77" s="469"/>
      <c r="AD77" s="485" t="s">
        <v>15</v>
      </c>
      <c r="AE77" s="436" t="e">
        <f>AE76/(AE75*12)</f>
        <v>#DIV/0!</v>
      </c>
      <c r="AF77" s="436"/>
      <c r="AG77" s="436"/>
      <c r="AH77" s="436"/>
      <c r="AI77" s="469"/>
      <c r="AJ77" s="588" t="s">
        <v>15</v>
      </c>
      <c r="AK77" s="616" t="s">
        <v>114</v>
      </c>
    </row>
    <row r="78" spans="1:50"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218</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15</v>
      </c>
      <c r="AE82" s="544" t="s">
        <v>199</v>
      </c>
      <c r="AF82" s="549" t="str">
        <f>IF(M18="○",IF(Y82,IF(Y82&lt;=4400000,"○","☓"),""),"")</f>
        <v/>
      </c>
      <c r="AG82" s="555" t="s">
        <v>203</v>
      </c>
      <c r="AL82" s="624" t="s">
        <v>146</v>
      </c>
      <c r="AM82" s="620"/>
      <c r="AN82" s="620"/>
      <c r="AO82" s="620"/>
      <c r="AP82" s="620"/>
      <c r="AQ82" s="620"/>
      <c r="AR82" s="620"/>
      <c r="AS82" s="620"/>
      <c r="AT82" s="620"/>
      <c r="AU82" s="620"/>
      <c r="AV82" s="636"/>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219</v>
      </c>
      <c r="AE84" s="545" t="s">
        <v>199</v>
      </c>
      <c r="AF84" s="551"/>
      <c r="AG84" s="556"/>
      <c r="AL84" s="623"/>
      <c r="AM84" s="627"/>
      <c r="AN84" s="627"/>
      <c r="AO84" s="627"/>
      <c r="AP84" s="627"/>
      <c r="AQ84" s="627"/>
      <c r="AR84" s="627"/>
      <c r="AS84" s="627"/>
      <c r="AT84" s="627"/>
      <c r="AU84" s="627"/>
      <c r="AV84" s="639"/>
    </row>
    <row r="85" spans="1:48" s="110" customFormat="1" ht="18.75" customHeight="1">
      <c r="A85" s="166" t="s">
        <v>223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15</v>
      </c>
      <c r="Y95" s="506" t="s">
        <v>58</v>
      </c>
      <c r="Z95" s="517">
        <f>IFERROR(S95/S94*100,0)</f>
        <v>0</v>
      </c>
      <c r="AA95" s="519"/>
      <c r="AB95" s="524"/>
      <c r="AC95" s="532" t="s">
        <v>11</v>
      </c>
      <c r="AD95" s="540" t="s">
        <v>147</v>
      </c>
      <c r="AE95" s="546" t="s">
        <v>199</v>
      </c>
      <c r="AF95" s="549" t="str">
        <f>IF(X18="○",IF(Z95=0,"",IF(Z95&gt;=200/3,"○","×")),"")</f>
        <v/>
      </c>
      <c r="AG95" s="558" t="s">
        <v>1</v>
      </c>
      <c r="AJ95" s="531"/>
      <c r="AK95" s="531"/>
      <c r="AL95" s="624" t="s">
        <v>237</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15</v>
      </c>
      <c r="Y97" s="507" t="s">
        <v>58</v>
      </c>
      <c r="Z97" s="517">
        <f>IFERROR(S97/S96*100,0)</f>
        <v>0</v>
      </c>
      <c r="AA97" s="519"/>
      <c r="AB97" s="524"/>
      <c r="AC97" s="533" t="s">
        <v>11</v>
      </c>
      <c r="AD97" s="541" t="s">
        <v>147</v>
      </c>
      <c r="AE97" s="546" t="s">
        <v>199</v>
      </c>
      <c r="AF97" s="549" t="str">
        <f>IF(X18="○",IF(Z97=0,"",IF(Z97&gt;=200/3,"○","×")),"")</f>
        <v/>
      </c>
      <c r="AG97" s="558"/>
      <c r="AL97" s="624" t="s">
        <v>261</v>
      </c>
      <c r="AM97" s="628"/>
      <c r="AN97" s="628"/>
      <c r="AO97" s="628"/>
      <c r="AP97" s="628"/>
      <c r="AQ97" s="628"/>
      <c r="AR97" s="628"/>
      <c r="AS97" s="628"/>
      <c r="AT97" s="628"/>
      <c r="AU97" s="628"/>
      <c r="AV97" s="640"/>
    </row>
    <row r="98" spans="1:48"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157</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157</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220</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10</v>
      </c>
      <c r="G140" s="311"/>
      <c r="H140" s="325"/>
      <c r="I140" s="267" t="s">
        <v>8</v>
      </c>
      <c r="J140" s="311"/>
      <c r="K140" s="325"/>
      <c r="L140" s="267" t="s">
        <v>19</v>
      </c>
      <c r="M140" s="367"/>
      <c r="N140" s="371" t="s">
        <v>18</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4">
      <c r="A144" s="192" t="s">
        <v>224</v>
      </c>
      <c r="B144" s="271"/>
      <c r="C144" s="110"/>
      <c r="D144" s="110"/>
      <c r="E144" s="10" t="s">
        <v>229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4">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algorithmName="SHA-512" hashValue="Qid+1V8UoeB1y8AxzRBnOXBgGF/4bb1GcF1e8zcK51KTGVZSrNb/l7hLH/hxf7HZUl8JjxfwzkNnfaoA2Zvhcw==" saltValue="lXqQ1q7SwTo3uiSDIFcO6g==" spinCount="100000"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171450</xdr:colOff>
                    <xdr:row>73</xdr:row>
                    <xdr:rowOff>85090</xdr:rowOff>
                  </from>
                  <to xmlns:xdr="http://schemas.openxmlformats.org/drawingml/2006/spreadsheetDrawing">
                    <xdr:col>21</xdr:col>
                    <xdr:colOff>171450</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171450</xdr:colOff>
                    <xdr:row>73</xdr:row>
                    <xdr:rowOff>85090</xdr:rowOff>
                  </from>
                  <to xmlns:xdr="http://schemas.openxmlformats.org/drawingml/2006/spreadsheetDrawing">
                    <xdr:col>33</xdr:col>
                    <xdr:colOff>171450</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188595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D3" sqref="D3:O3"/>
    </sheetView>
  </sheetViews>
  <sheetFormatPr defaultColWidth="9" defaultRowHeight="13.2"/>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ht="13.8">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15">
      <c r="A3" s="647" t="s">
        <v>18</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225</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91</v>
      </c>
      <c r="M13" s="685" t="s">
        <v>195</v>
      </c>
      <c r="N13" s="691"/>
      <c r="O13" s="676" t="s">
        <v>86</v>
      </c>
      <c r="P13" s="660" t="s">
        <v>2</v>
      </c>
      <c r="Q13" s="712" t="s">
        <v>276</v>
      </c>
      <c r="R13" s="719"/>
      <c r="S13" s="727" t="s">
        <v>168</v>
      </c>
      <c r="T13" s="733"/>
      <c r="U13" s="733"/>
      <c r="V13" s="738" t="s">
        <v>189</v>
      </c>
    </row>
    <row r="14" spans="1:22" ht="14.25" hidden="1" customHeight="1">
      <c r="A14" s="649"/>
      <c r="B14" s="661"/>
      <c r="C14" s="670"/>
      <c r="D14" s="670"/>
      <c r="E14" s="670"/>
      <c r="F14" s="670"/>
      <c r="G14" s="670"/>
      <c r="H14" s="670"/>
      <c r="I14" s="670"/>
      <c r="J14" s="670"/>
      <c r="K14" s="677"/>
      <c r="L14" s="681"/>
      <c r="M14" s="686"/>
      <c r="N14" s="692"/>
      <c r="O14" s="677"/>
      <c r="P14" s="661"/>
      <c r="Q14" s="713" t="s">
        <v>159</v>
      </c>
      <c r="R14" s="680" t="s">
        <v>64</v>
      </c>
      <c r="S14" s="728" t="s">
        <v>7</v>
      </c>
      <c r="T14" s="680" t="s">
        <v>64</v>
      </c>
      <c r="U14" s="648" t="s">
        <v>98</v>
      </c>
      <c r="V14" s="739" t="s">
        <v>174</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algorithmName="SHA-512" hashValue="OcGXO12Q08TGZP6qALafTZFnFZRdqZt9Oo5Ei8sCFqqekNhONAfC5F0Wu6jr4qRqZYkbrsIhVhJ2yyFpl9xuIQ==" saltValue="la9rOjxnfOhm/zDsENDuVQ==" spinCount="100000"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24</v>
      </c>
    </row>
    <row r="5" spans="1:1" ht="16.5" customHeight="1">
      <c r="A5" s="748" t="s">
        <v>28</v>
      </c>
    </row>
    <row r="6" spans="1:1" ht="16.5" customHeight="1">
      <c r="A6" s="748" t="s">
        <v>101</v>
      </c>
    </row>
    <row r="7" spans="1:1" ht="16.5" customHeight="1">
      <c r="A7" s="748" t="s">
        <v>175</v>
      </c>
    </row>
    <row r="8" spans="1:1" ht="16.5" customHeight="1">
      <c r="A8" s="748" t="s">
        <v>9</v>
      </c>
    </row>
    <row r="9" spans="1:1" ht="16.5" customHeight="1">
      <c r="A9" s="748" t="s">
        <v>30</v>
      </c>
    </row>
    <row r="10" spans="1:1" ht="16.5" customHeight="1">
      <c r="A10" s="748" t="s">
        <v>171</v>
      </c>
    </row>
    <row r="11" spans="1:1" ht="16.5" customHeight="1">
      <c r="A11" s="748" t="s">
        <v>176</v>
      </c>
    </row>
    <row r="12" spans="1:1" ht="16.5" customHeight="1">
      <c r="A12" s="748" t="s">
        <v>33</v>
      </c>
    </row>
    <row r="13" spans="1:1" ht="16.5" customHeight="1">
      <c r="A13" s="748" t="s">
        <v>177</v>
      </c>
    </row>
    <row r="14" spans="1:1" ht="16.5" customHeight="1">
      <c r="A14" s="748" t="s">
        <v>178</v>
      </c>
    </row>
    <row r="15" spans="1:1" ht="16.5" customHeight="1">
      <c r="A15" s="748" t="s">
        <v>34</v>
      </c>
    </row>
    <row r="16" spans="1:1" ht="16.5" customHeight="1">
      <c r="A16" s="748" t="s">
        <v>13</v>
      </c>
    </row>
    <row r="17" spans="1:1" ht="16.5" customHeight="1">
      <c r="A17" s="748" t="s">
        <v>37</v>
      </c>
    </row>
    <row r="18" spans="1:1" ht="16.5" customHeight="1">
      <c r="A18" s="748" t="s">
        <v>38</v>
      </c>
    </row>
    <row r="19" spans="1:1" ht="16.5" customHeight="1">
      <c r="A19" s="748" t="s">
        <v>180</v>
      </c>
    </row>
    <row r="20" spans="1:1" ht="16.5" customHeight="1">
      <c r="A20" s="748" t="s">
        <v>41</v>
      </c>
    </row>
    <row r="21" spans="1:1" ht="16.5" customHeight="1">
      <c r="A21" s="748" t="s">
        <v>181</v>
      </c>
    </row>
    <row r="22" spans="1:1" ht="16.5" customHeight="1">
      <c r="A22" s="748" t="s">
        <v>43</v>
      </c>
    </row>
    <row r="23" spans="1:1" ht="16.5" customHeight="1">
      <c r="A23" s="748" t="s">
        <v>183</v>
      </c>
    </row>
    <row r="24" spans="1:1" ht="16.5" customHeight="1">
      <c r="A24" s="748" t="s">
        <v>14</v>
      </c>
    </row>
    <row r="25" spans="1:1" ht="16.5" customHeight="1">
      <c r="A25" s="748" t="s">
        <v>184</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上村 智美</cp:lastModifiedBy>
  <cp:lastPrinted>2024-05-23T03:39:24Z</cp:lastPrinted>
  <dcterms:created xsi:type="dcterms:W3CDTF">2023-01-10T13:53:21Z</dcterms:created>
  <dcterms:modified xsi:type="dcterms:W3CDTF">2024-06-10T07:06:35Z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2024-06-10T07:06:35Z</vt:filetime>
  </property>
</Properties>
</file>