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2760" yWindow="32760" windowWidth="19200" windowHeight="11292"/>
  </bookViews>
  <sheets>
    <sheet name="6-1上水道普及状況" sheetId="1" r:id="rId1"/>
    <sheet name="6-2上水道の供給単価及び給水原価" sheetId="2" r:id="rId2"/>
  </sheets>
  <definedNames>
    <definedName name="_xlnm.Print_Area" localSheetId="1">'6-2上水道の供給単価及び給水原価'!$A$1:$F$19</definedName>
    <definedName name="Z_9569AA57_28BE_9945_85B6_031195DCA8A0_.wvu.PrintArea" localSheetId="1" hidden="1">'6-2上水道の供給単価及び給水原価'!$A$1:$F$19</definedName>
    <definedName name="Z_48CAF9D8_2E42_F447_8D99_CF377AAE4B0F_.wvu.PrintArea" localSheetId="1" hidden="1">'6-2上水道の供給単価及び給水原価'!$A$1:$F$19</definedName>
  </definedNames>
  <calcPr calcId="191029" concurrentCalc="1"/>
  <customWorkbookViews>
    <customWorkbookView name="中村 丈一郎 - 個人用ビュー" guid="{9569AA57-28BE-9945-85B6-031195DCA8A0}" mergeInterval="15" personalView="1" maximized="1" xWindow="2734" yWindow="2763" windowWidth="1592" windowHeight="904" activeSheetId="1"/>
    <customWorkbookView name="前田 湧作 - 個人用ビュー" guid="{48CAF9D8-2E42-F447-8D99-CF377AAE4B0F}" mergeInterval="15" personalView="1" maximized="1" xWindow="2734" yWindow="2763" windowWidth="1592" windowHeight="90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<sst xmlns="http://schemas.openxmlformats.org/spreadsheetml/2006/main" xmlns:r="http://schemas.openxmlformats.org/officeDocument/2006/relationships" count="44" uniqueCount="44">
  <si>
    <t>平成27年度</t>
    <rPh sb="0" eb="2">
      <t>ヘイセイ</t>
    </rPh>
    <rPh sb="4" eb="6">
      <t>ネンド</t>
    </rPh>
    <phoneticPr fontId="19"/>
  </si>
  <si>
    <t>春　日</t>
    <rPh sb="0" eb="1">
      <t>ハル</t>
    </rPh>
    <rPh sb="2" eb="3">
      <t>ヒ</t>
    </rPh>
    <phoneticPr fontId="24"/>
  </si>
  <si>
    <t>年度</t>
  </si>
  <si>
    <t>配　　水　　量</t>
    <rPh sb="0" eb="4">
      <t>ハイスイ</t>
    </rPh>
    <rPh sb="6" eb="7">
      <t>リョウ</t>
    </rPh>
    <phoneticPr fontId="24"/>
  </si>
  <si>
    <t>供給単価</t>
    <rPh sb="0" eb="2">
      <t>キョウキュウ</t>
    </rPh>
    <rPh sb="2" eb="4">
      <t>タンカ</t>
    </rPh>
    <phoneticPr fontId="19"/>
  </si>
  <si>
    <t>給　　水　　量</t>
    <rPh sb="0" eb="4">
      <t>キュウスイ</t>
    </rPh>
    <rPh sb="6" eb="7">
      <t>リョウ</t>
    </rPh>
    <phoneticPr fontId="24"/>
  </si>
  <si>
    <t>平成28年度</t>
    <rPh sb="0" eb="2">
      <t>ヘイセイ</t>
    </rPh>
    <rPh sb="4" eb="6">
      <t>ネンド</t>
    </rPh>
    <phoneticPr fontId="19"/>
  </si>
  <si>
    <t>給水人口</t>
  </si>
  <si>
    <t>　　　　　区分
 年度</t>
    <rPh sb="5" eb="7">
      <t>クブン</t>
    </rPh>
    <rPh sb="9" eb="11">
      <t>ネンド</t>
    </rPh>
    <phoneticPr fontId="19"/>
  </si>
  <si>
    <t>総　数</t>
    <rPh sb="0" eb="1">
      <t>フサ</t>
    </rPh>
    <rPh sb="2" eb="3">
      <t>カズ</t>
    </rPh>
    <phoneticPr fontId="24"/>
  </si>
  <si>
    <t>給水戸数</t>
  </si>
  <si>
    <t>那珂川</t>
    <rPh sb="0" eb="3">
      <t>ナカガワ</t>
    </rPh>
    <phoneticPr fontId="24"/>
  </si>
  <si>
    <t>給水原価</t>
    <rPh sb="0" eb="2">
      <t>キュウスイ</t>
    </rPh>
    <rPh sb="2" eb="4">
      <t>ゲンカ</t>
    </rPh>
    <phoneticPr fontId="19"/>
  </si>
  <si>
    <t>令和６年度</t>
    <rPh sb="0" eb="2">
      <t>レイワ</t>
    </rPh>
    <rPh sb="3" eb="5">
      <t>ネンド</t>
    </rPh>
    <phoneticPr fontId="19"/>
  </si>
  <si>
    <t>令和２年度</t>
    <rPh sb="0" eb="2">
      <t>レイワ</t>
    </rPh>
    <rPh sb="3" eb="5">
      <t>ネンド</t>
    </rPh>
    <phoneticPr fontId="25"/>
  </si>
  <si>
    <t>差</t>
    <rPh sb="0" eb="1">
      <t>サ</t>
    </rPh>
    <phoneticPr fontId="19"/>
  </si>
  <si>
    <t>一日平均
（㎥）</t>
  </si>
  <si>
    <t>普及率
（％）</t>
  </si>
  <si>
    <t>令和５年度</t>
    <rPh sb="0" eb="2">
      <t>レイワ</t>
    </rPh>
    <rPh sb="3" eb="5">
      <t>ネンド</t>
    </rPh>
    <phoneticPr fontId="25"/>
  </si>
  <si>
    <t>年間
（千㎥）</t>
    <rPh sb="4" eb="5">
      <t>セン</t>
    </rPh>
    <phoneticPr fontId="19"/>
  </si>
  <si>
    <t>（3月31日現在）</t>
  </si>
  <si>
    <t>区分</t>
  </si>
  <si>
    <t>一日最大
（㎥）</t>
  </si>
  <si>
    <t>6-1　■上水道普及状況</t>
  </si>
  <si>
    <t>6-2　■上水道の供給単価及び給水原価</t>
  </si>
  <si>
    <t>平成26年度</t>
    <rPh sb="0" eb="2">
      <t>ヘイセイ</t>
    </rPh>
    <rPh sb="4" eb="6">
      <t>ネンド</t>
    </rPh>
    <phoneticPr fontId="19"/>
  </si>
  <si>
    <t>（単位：円／㎥）</t>
  </si>
  <si>
    <t>令和５年度</t>
    <rPh sb="0" eb="2">
      <t>レイワ</t>
    </rPh>
    <rPh sb="3" eb="5">
      <t>ネンド</t>
    </rPh>
    <phoneticPr fontId="19"/>
  </si>
  <si>
    <t>平成25年度</t>
    <rPh sb="0" eb="2">
      <t>ヘイセイ</t>
    </rPh>
    <rPh sb="4" eb="6">
      <t>ネンド</t>
    </rPh>
    <phoneticPr fontId="19"/>
  </si>
  <si>
    <t>（注）一日最大配水量×有収率＝一日最大給水量</t>
    <rPh sb="1" eb="2">
      <t>チュウ</t>
    </rPh>
    <phoneticPr fontId="19"/>
  </si>
  <si>
    <t>平成29年度</t>
    <rPh sb="0" eb="2">
      <t>ヘイセイ</t>
    </rPh>
    <rPh sb="4" eb="6">
      <t>ネンド</t>
    </rPh>
    <phoneticPr fontId="19"/>
  </si>
  <si>
    <t>　　　39,752㎥×93.10％＝37,009㎥</t>
  </si>
  <si>
    <t>平成30年度</t>
    <rPh sb="0" eb="2">
      <t>ヘイセイ</t>
    </rPh>
    <rPh sb="4" eb="6">
      <t>ネンド</t>
    </rPh>
    <phoneticPr fontId="19"/>
  </si>
  <si>
    <t>令和６年度</t>
    <rPh sb="0" eb="2">
      <t>レイワ</t>
    </rPh>
    <rPh sb="3" eb="5">
      <t>ネンド</t>
    </rPh>
    <phoneticPr fontId="25"/>
  </si>
  <si>
    <t>令和２年度</t>
    <rPh sb="0" eb="2">
      <t>レイワ</t>
    </rPh>
    <rPh sb="3" eb="5">
      <t>ネンド</t>
    </rPh>
    <phoneticPr fontId="19"/>
  </si>
  <si>
    <t>令和元年度</t>
    <rPh sb="0" eb="2">
      <t>レイワ</t>
    </rPh>
    <rPh sb="2" eb="3">
      <t>ガン</t>
    </rPh>
    <rPh sb="3" eb="5">
      <t>ネンド</t>
    </rPh>
    <phoneticPr fontId="19"/>
  </si>
  <si>
    <t>平成30年度</t>
    <rPh sb="0" eb="2">
      <t>ヘイセイ</t>
    </rPh>
    <rPh sb="4" eb="6">
      <t>ネンド</t>
    </rPh>
    <phoneticPr fontId="25"/>
  </si>
  <si>
    <t>令和元年度</t>
    <rPh sb="0" eb="2">
      <t>レイワ</t>
    </rPh>
    <rPh sb="2" eb="3">
      <t>ガン</t>
    </rPh>
    <rPh sb="3" eb="5">
      <t>ネンド</t>
    </rPh>
    <phoneticPr fontId="25"/>
  </si>
  <si>
    <t>（注）平成26年度から地方公営企業会計制度が見直され、</t>
    <rPh sb="1" eb="2">
      <t>チュウ</t>
    </rPh>
    <rPh sb="3" eb="5">
      <t>ヘイセイ</t>
    </rPh>
    <rPh sb="7" eb="9">
      <t>ネンド</t>
    </rPh>
    <rPh sb="11" eb="13">
      <t>チホウ</t>
    </rPh>
    <rPh sb="13" eb="15">
      <t>コウエイ</t>
    </rPh>
    <rPh sb="15" eb="17">
      <t>キギョウ</t>
    </rPh>
    <rPh sb="17" eb="19">
      <t>カイケイ</t>
    </rPh>
    <rPh sb="19" eb="21">
      <t>セイド</t>
    </rPh>
    <rPh sb="22" eb="24">
      <t>ミナオ</t>
    </rPh>
    <phoneticPr fontId="19"/>
  </si>
  <si>
    <t>　　　給水原価の算式が変更</t>
  </si>
  <si>
    <t>令和３年度</t>
    <rPh sb="0" eb="2">
      <t>レイワ</t>
    </rPh>
    <rPh sb="3" eb="5">
      <t>ネンド</t>
    </rPh>
    <phoneticPr fontId="19"/>
  </si>
  <si>
    <t>令和４年度</t>
    <rPh sb="0" eb="2">
      <t>レイワ</t>
    </rPh>
    <rPh sb="3" eb="5">
      <t>ネンド</t>
    </rPh>
    <phoneticPr fontId="25"/>
  </si>
  <si>
    <t>令和３年度</t>
    <rPh sb="0" eb="2">
      <t>レイワ</t>
    </rPh>
    <rPh sb="3" eb="5">
      <t>ネンド</t>
    </rPh>
    <phoneticPr fontId="25"/>
  </si>
  <si>
    <t>令和４年度</t>
    <rPh sb="0" eb="2">
      <t>レイワ</t>
    </rPh>
    <rPh sb="3" eb="5">
      <t>ネンド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</si>
</sst>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,##0_);[Red]\(#,##0\)"/>
    <numFmt numFmtId="177" formatCode="#,##0.0;\-#,##0.0"/>
    <numFmt numFmtId="178" formatCode="0.0;&quot;▲ &quot;0.0"/>
    <numFmt numFmtId="179" formatCode="#,##0.00;&quot;▲ &quot;#,##0.00"/>
  </numFmts>
  <fonts count="26">
    <font>
      <sz val="11"/>
      <color auto="1"/>
      <name val="ＭＳ Ｐゴシック"/>
      <family val="3"/>
    </font>
    <font>
      <sz val="12"/>
      <color indexed="8"/>
      <name val="ＭＳ Ｐゴシック"/>
      <family val="3"/>
      <scheme val="minor"/>
    </font>
    <font>
      <sz val="12"/>
      <color indexed="9"/>
      <name val="ＭＳ Ｐゴシック"/>
      <family val="3"/>
      <scheme val="minor"/>
    </font>
    <font>
      <sz val="12"/>
      <color rgb="FF9C6500"/>
      <name val="ＭＳ Ｐゴシック"/>
      <family val="3"/>
      <scheme val="minor"/>
    </font>
    <font>
      <b/>
      <sz val="18"/>
      <color theme="3"/>
      <name val="ＭＳ Ｐゴシック"/>
      <family val="3"/>
    </font>
    <font>
      <b/>
      <sz val="12"/>
      <color indexed="9"/>
      <name val="ＭＳ Ｐゴシック"/>
      <family val="3"/>
      <scheme val="minor"/>
    </font>
    <font>
      <sz val="11"/>
      <color auto="1"/>
      <name val="ＭＳ Ｐゴシック"/>
      <family val="3"/>
    </font>
    <font>
      <sz val="12"/>
      <color rgb="FFFA7D00"/>
      <name val="ＭＳ Ｐゴシック"/>
      <family val="3"/>
      <scheme val="minor"/>
    </font>
    <font>
      <sz val="12"/>
      <color rgb="FF3F3F76"/>
      <name val="ＭＳ Ｐゴシック"/>
      <family val="3"/>
      <scheme val="minor"/>
    </font>
    <font>
      <b/>
      <sz val="12"/>
      <color rgb="FF3F3F3F"/>
      <name val="ＭＳ Ｐゴシック"/>
      <family val="3"/>
      <scheme val="minor"/>
    </font>
    <font>
      <sz val="12"/>
      <color rgb="FF9C0006"/>
      <name val="ＭＳ Ｐゴシック"/>
      <family val="3"/>
      <scheme val="minor"/>
    </font>
    <font>
      <sz val="12"/>
      <color rgb="FF00610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2"/>
      <color rgb="FFFA7D00"/>
      <name val="ＭＳ Ｐゴシック"/>
      <family val="3"/>
      <scheme val="minor"/>
    </font>
    <font>
      <i/>
      <sz val="12"/>
      <color rgb="FF7F7F7F"/>
      <name val="ＭＳ Ｐゴシック"/>
      <family val="3"/>
      <scheme val="minor"/>
    </font>
    <font>
      <sz val="12"/>
      <color indexed="10"/>
      <name val="ＭＳ Ｐゴシック"/>
      <family val="3"/>
      <scheme val="minor"/>
    </font>
    <font>
      <b/>
      <sz val="12"/>
      <color indexed="8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sz val="16"/>
      <color auto="1"/>
      <name val="ＭＳ ゴシック"/>
      <family val="3"/>
    </font>
    <font>
      <sz val="16"/>
      <color auto="1"/>
      <name val="ＭＳ Ｐゴシック"/>
      <family val="3"/>
    </font>
    <font>
      <sz val="14"/>
      <color auto="1"/>
      <name val="ＭＳ ゴシック"/>
      <family val="3"/>
    </font>
    <font>
      <sz val="10"/>
      <color auto="1"/>
      <name val="ＭＳ 明朝"/>
      <family val="1"/>
    </font>
    <font>
      <sz val="16"/>
      <color auto="1"/>
      <name val="ＭＳ ゴシック"/>
      <family val="3"/>
    </font>
  </fonts>
  <fills count="33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6" fillId="28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29" borderId="4" applyNumberFormat="0" applyAlignment="0" applyProtection="0">
      <alignment vertical="center"/>
    </xf>
    <xf numFmtId="0" fontId="9" fillId="30" borderId="5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38" fontId="6" fillId="0" borderId="0" applyFont="0" applyFill="0" applyBorder="0" applyAlignment="0" applyProtection="0"/>
    <xf numFmtId="0" fontId="11" fillId="3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35">
    <xf numFmtId="0" fontId="0" fillId="0" borderId="0" xfId="0"/>
    <xf numFmtId="0" fontId="0" fillId="0" borderId="0" xfId="0" applyAlignment="1">
      <alignment vertical="center"/>
    </xf>
    <xf numFmtId="0" fontId="20" fillId="0" borderId="0" xfId="0" applyFont="1" applyAlignment="1">
      <alignment vertical="center"/>
    </xf>
    <xf numFmtId="49" fontId="21" fillId="0" borderId="0" xfId="0" applyNumberFormat="1" applyFont="1" applyFill="1" applyAlignment="1" applyProtection="1">
      <alignment horizontal="left" vertical="center"/>
    </xf>
    <xf numFmtId="49" fontId="20" fillId="0" borderId="0" xfId="0" applyNumberFormat="1" applyFont="1" applyFill="1" applyAlignment="1" applyProtection="1">
      <alignment horizontal="left" vertical="center"/>
    </xf>
    <xf numFmtId="49" fontId="20" fillId="0" borderId="10" xfId="0" applyNumberFormat="1" applyFont="1" applyFill="1" applyBorder="1" applyAlignment="1" applyProtection="1">
      <alignment horizontal="center" vertical="center"/>
    </xf>
    <xf numFmtId="49" fontId="20" fillId="0" borderId="10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49" fontId="20" fillId="0" borderId="11" xfId="0" applyNumberFormat="1" applyFont="1" applyFill="1" applyBorder="1" applyAlignment="1">
      <alignment horizontal="center" vertical="center" wrapText="1"/>
    </xf>
    <xf numFmtId="49" fontId="20" fillId="0" borderId="12" xfId="0" applyNumberFormat="1" applyFont="1" applyFill="1" applyBorder="1" applyAlignment="1">
      <alignment horizontal="center" vertical="center" wrapText="1"/>
    </xf>
    <xf numFmtId="49" fontId="20" fillId="0" borderId="13" xfId="0" applyNumberFormat="1" applyFont="1" applyFill="1" applyBorder="1" applyAlignment="1">
      <alignment horizontal="center" vertical="center" wrapText="1"/>
    </xf>
    <xf numFmtId="0" fontId="20" fillId="0" borderId="10" xfId="0" applyFont="1" applyFill="1" applyBorder="1" applyAlignment="1" applyProtection="1">
      <alignment horizontal="center" vertical="center"/>
    </xf>
    <xf numFmtId="0" fontId="20" fillId="0" borderId="10" xfId="0" applyFont="1" applyBorder="1" applyAlignment="1">
      <alignment vertical="center"/>
    </xf>
    <xf numFmtId="176" fontId="20" fillId="0" borderId="10" xfId="0" applyNumberFormat="1" applyFont="1" applyFill="1" applyBorder="1" applyAlignment="1" applyProtection="1">
      <alignment vertical="center"/>
    </xf>
    <xf numFmtId="176" fontId="20" fillId="0" borderId="10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20" fillId="0" borderId="10" xfId="0" applyFont="1" applyFill="1" applyBorder="1" applyAlignment="1" applyProtection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177" fontId="20" fillId="0" borderId="10" xfId="0" applyNumberFormat="1" applyFont="1" applyFill="1" applyBorder="1" applyAlignment="1" applyProtection="1">
      <alignment vertical="center"/>
    </xf>
    <xf numFmtId="177" fontId="20" fillId="0" borderId="10" xfId="0" applyNumberFormat="1" applyFont="1" applyBorder="1" applyAlignment="1">
      <alignment vertical="center"/>
    </xf>
    <xf numFmtId="176" fontId="20" fillId="0" borderId="11" xfId="0" applyNumberFormat="1" applyFont="1" applyFill="1" applyBorder="1" applyAlignment="1">
      <alignment vertical="center"/>
    </xf>
    <xf numFmtId="176" fontId="20" fillId="0" borderId="12" xfId="0" applyNumberFormat="1" applyFont="1" applyFill="1" applyBorder="1" applyAlignment="1">
      <alignment vertical="center"/>
    </xf>
    <xf numFmtId="176" fontId="20" fillId="0" borderId="13" xfId="0" applyNumberFormat="1" applyFont="1" applyFill="1" applyBorder="1" applyAlignment="1">
      <alignment vertical="center"/>
    </xf>
    <xf numFmtId="0" fontId="20" fillId="0" borderId="0" xfId="0" applyFont="1" applyFill="1" applyBorder="1" applyAlignment="1" applyProtection="1">
      <alignment horizontal="right" vertical="center"/>
    </xf>
    <xf numFmtId="0" fontId="23" fillId="0" borderId="0" xfId="0" applyFont="1" applyFill="1" applyAlignment="1">
      <alignment vertical="center"/>
    </xf>
    <xf numFmtId="178" fontId="23" fillId="0" borderId="0" xfId="0" applyNumberFormat="1" applyFont="1" applyFill="1" applyAlignment="1">
      <alignment vertical="center"/>
    </xf>
    <xf numFmtId="0" fontId="23" fillId="0" borderId="0" xfId="0" applyFont="1" applyFill="1" applyAlignment="1" applyProtection="1">
      <alignment vertical="center"/>
    </xf>
    <xf numFmtId="0" fontId="20" fillId="0" borderId="14" xfId="0" applyFont="1" applyFill="1" applyBorder="1" applyAlignment="1">
      <alignment vertical="center" wrapText="1"/>
    </xf>
    <xf numFmtId="179" fontId="20" fillId="0" borderId="10" xfId="0" applyNumberFormat="1" applyFont="1" applyFill="1" applyBorder="1" applyAlignment="1">
      <alignment vertical="center" wrapText="1"/>
    </xf>
    <xf numFmtId="178" fontId="23" fillId="0" borderId="0" xfId="0" applyNumberFormat="1" applyFont="1" applyFill="1" applyAlignment="1" applyProtection="1">
      <alignment vertical="center"/>
    </xf>
    <xf numFmtId="178" fontId="20" fillId="0" borderId="0" xfId="0" applyNumberFormat="1" applyFont="1" applyFill="1" applyBorder="1" applyAlignment="1">
      <alignment vertical="center"/>
    </xf>
    <xf numFmtId="178" fontId="20" fillId="0" borderId="0" xfId="0" applyNumberFormat="1" applyFont="1" applyFill="1" applyBorder="1" applyAlignment="1">
      <alignment horizontal="right" vertical="center"/>
    </xf>
    <xf numFmtId="178" fontId="20" fillId="0" borderId="10" xfId="0" applyNumberFormat="1" applyFont="1" applyFill="1" applyBorder="1" applyAlignment="1">
      <alignment horizontal="center" vertical="center"/>
    </xf>
    <xf numFmtId="178" fontId="20" fillId="0" borderId="0" xfId="0" applyNumberFormat="1" applyFont="1" applyFill="1" applyAlignment="1">
      <alignment vertical="center"/>
    </xf>
    <xf numFmtId="0" fontId="20" fillId="0" borderId="0" xfId="0" applyFont="1" applyFill="1" applyBorder="1" applyAlignment="1" applyProtection="1">
      <alignment horizontal="lef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" xfId="33"/>
    <cellStyle name="標準" xfId="0" builtinId="0"/>
    <cellStyle name="良い" xfId="34" builtinId="26" customBuiltin="1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計算" xfId="39" builtinId="22" customBuiltin="1"/>
    <cellStyle name="説明文" xfId="40" builtinId="53" customBuiltin="1"/>
    <cellStyle name="警告文" xfId="41" builtinId="11" customBuiltin="1"/>
    <cellStyle name="集計" xfId="42" builtinId="25" customBuiltin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printerSettings" Target="../printerSettings/printerSettings2.bin" /><Relationship Id="rId3" Type="http://schemas.openxmlformats.org/officeDocument/2006/relationships/printerSettings" Target="../printerSettings/printerSettings3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printerSettings" Target="../printerSettings/printerSettings5.bin" /><Relationship Id="rId3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57"/>
  <sheetViews>
    <sheetView tabSelected="1" view="pageBreakPreview" zoomScaleSheetLayoutView="100" workbookViewId="0">
      <pane ySplit="5" topLeftCell="A6" activePane="bottomLeft" state="frozen"/>
      <selection pane="bottomLeft" activeCell="D8" sqref="D8"/>
    </sheetView>
  </sheetViews>
  <sheetFormatPr defaultRowHeight="13.2"/>
  <cols>
    <col min="1" max="1" width="2.625" style="1" customWidth="1"/>
    <col min="2" max="2" width="15.625" style="1" customWidth="1"/>
    <col min="3" max="3" width="9.5" style="1" customWidth="1"/>
    <col min="4" max="6" width="12.625" style="1" customWidth="1"/>
    <col min="7" max="12" width="10.625" style="1" customWidth="1"/>
    <col min="13" max="13" width="2.625" style="1" customWidth="1"/>
    <col min="14" max="31" width="4.625" style="1" customWidth="1"/>
    <col min="32" max="16384" width="9" style="1" customWidth="1"/>
  </cols>
  <sheetData>
    <row r="1" spans="1:12" ht="24.95" customHeight="1">
      <c r="A1" s="3" t="s">
        <v>23</v>
      </c>
      <c r="F1" s="15"/>
    </row>
    <row r="2" spans="1:12" s="1" customFormat="1" ht="15" customHeight="1">
      <c r="A2" s="4"/>
    </row>
    <row r="3" spans="1:12" s="2" customFormat="1" ht="1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3" t="s">
        <v>20</v>
      </c>
    </row>
    <row r="4" spans="1:12" s="2" customFormat="1" ht="20.100000000000001" customHeight="1">
      <c r="A4" s="2"/>
      <c r="B4" s="5" t="s">
        <v>2</v>
      </c>
      <c r="C4" s="11" t="s">
        <v>21</v>
      </c>
      <c r="D4" s="11" t="s">
        <v>7</v>
      </c>
      <c r="E4" s="11" t="s">
        <v>10</v>
      </c>
      <c r="F4" s="16" t="s">
        <v>17</v>
      </c>
      <c r="G4" s="11" t="s">
        <v>3</v>
      </c>
      <c r="H4" s="7"/>
      <c r="I4" s="7"/>
      <c r="J4" s="11" t="s">
        <v>5</v>
      </c>
      <c r="K4" s="7"/>
      <c r="L4" s="7"/>
    </row>
    <row r="5" spans="1:12" s="2" customFormat="1" ht="30" customHeight="1">
      <c r="A5" s="2"/>
      <c r="B5" s="6"/>
      <c r="C5" s="12"/>
      <c r="D5" s="12"/>
      <c r="E5" s="12"/>
      <c r="F5" s="17"/>
      <c r="G5" s="16" t="s">
        <v>19</v>
      </c>
      <c r="H5" s="16" t="s">
        <v>22</v>
      </c>
      <c r="I5" s="16" t="s">
        <v>16</v>
      </c>
      <c r="J5" s="16" t="s">
        <v>19</v>
      </c>
      <c r="K5" s="16" t="s">
        <v>22</v>
      </c>
      <c r="L5" s="16" t="s">
        <v>16</v>
      </c>
    </row>
    <row r="6" spans="1:12" s="2" customFormat="1" ht="20.100000000000001" customHeight="1">
      <c r="A6" s="2"/>
      <c r="B6" s="6" t="s">
        <v>28</v>
      </c>
      <c r="C6" s="11" t="s">
        <v>1</v>
      </c>
      <c r="D6" s="13">
        <v>110812</v>
      </c>
      <c r="E6" s="13">
        <v>45552</v>
      </c>
      <c r="F6" s="18">
        <v>99.24</v>
      </c>
      <c r="G6" s="13">
        <v>13502</v>
      </c>
      <c r="H6" s="13">
        <v>40868</v>
      </c>
      <c r="I6" s="13">
        <v>36992</v>
      </c>
      <c r="J6" s="13">
        <v>12415</v>
      </c>
      <c r="K6" s="13">
        <v>37582</v>
      </c>
      <c r="L6" s="13">
        <v>34016</v>
      </c>
    </row>
    <row r="7" spans="1:12" s="2" customFormat="1" ht="20.100000000000001" customHeight="1">
      <c r="A7" s="2"/>
      <c r="B7" s="7"/>
      <c r="C7" s="11" t="s">
        <v>11</v>
      </c>
      <c r="D7" s="13">
        <v>40356</v>
      </c>
      <c r="E7" s="13">
        <v>16605</v>
      </c>
      <c r="F7" s="18">
        <v>81.459999999999994</v>
      </c>
      <c r="G7" s="14"/>
      <c r="H7" s="14"/>
      <c r="I7" s="14"/>
      <c r="J7" s="14"/>
      <c r="K7" s="14"/>
      <c r="L7" s="14"/>
    </row>
    <row r="8" spans="1:12" s="2" customFormat="1" ht="20.100000000000001" customHeight="1">
      <c r="A8" s="2"/>
      <c r="B8" s="7"/>
      <c r="C8" s="11" t="s">
        <v>9</v>
      </c>
      <c r="D8" s="13">
        <v>151168</v>
      </c>
      <c r="E8" s="13">
        <v>62157</v>
      </c>
      <c r="F8" s="18">
        <v>93.78</v>
      </c>
      <c r="G8" s="14"/>
      <c r="H8" s="14"/>
      <c r="I8" s="14"/>
      <c r="J8" s="14"/>
      <c r="K8" s="14"/>
      <c r="L8" s="14"/>
    </row>
    <row r="9" spans="1:12" s="2" customFormat="1" ht="20.100000000000001" customHeight="1">
      <c r="A9" s="2"/>
      <c r="B9" s="6" t="s">
        <v>25</v>
      </c>
      <c r="C9" s="11" t="s">
        <v>1</v>
      </c>
      <c r="D9" s="13">
        <v>111601</v>
      </c>
      <c r="E9" s="13">
        <v>46044</v>
      </c>
      <c r="F9" s="18">
        <v>99.2</v>
      </c>
      <c r="G9" s="13">
        <v>13259</v>
      </c>
      <c r="H9" s="13">
        <v>39255</v>
      </c>
      <c r="I9" s="13">
        <v>36327</v>
      </c>
      <c r="J9" s="13">
        <v>12337</v>
      </c>
      <c r="K9" s="13">
        <v>36526</v>
      </c>
      <c r="L9" s="13">
        <v>33802</v>
      </c>
    </row>
    <row r="10" spans="1:12" s="2" customFormat="1" ht="20.100000000000001" customHeight="1">
      <c r="A10" s="2"/>
      <c r="B10" s="7"/>
      <c r="C10" s="11" t="s">
        <v>11</v>
      </c>
      <c r="D10" s="13">
        <v>40301</v>
      </c>
      <c r="E10" s="13">
        <v>16883</v>
      </c>
      <c r="F10" s="18">
        <v>81.400000000000006</v>
      </c>
      <c r="G10" s="14"/>
      <c r="H10" s="14"/>
      <c r="I10" s="14"/>
      <c r="J10" s="14"/>
      <c r="K10" s="14"/>
      <c r="L10" s="14"/>
    </row>
    <row r="11" spans="1:12" s="2" customFormat="1" ht="20.100000000000001" customHeight="1">
      <c r="A11" s="2"/>
      <c r="B11" s="7"/>
      <c r="C11" s="11" t="s">
        <v>9</v>
      </c>
      <c r="D11" s="13">
        <v>151902</v>
      </c>
      <c r="E11" s="13">
        <v>62927</v>
      </c>
      <c r="F11" s="18">
        <v>93.8</v>
      </c>
      <c r="G11" s="14"/>
      <c r="H11" s="14"/>
      <c r="I11" s="14"/>
      <c r="J11" s="14"/>
      <c r="K11" s="14"/>
      <c r="L11" s="14"/>
    </row>
    <row r="12" spans="1:12" s="2" customFormat="1" ht="20.100000000000001" customHeight="1">
      <c r="A12" s="2"/>
      <c r="B12" s="6" t="s">
        <v>0</v>
      </c>
      <c r="C12" s="11" t="s">
        <v>1</v>
      </c>
      <c r="D12" s="13">
        <v>111911</v>
      </c>
      <c r="E12" s="13">
        <v>46411</v>
      </c>
      <c r="F12" s="18">
        <v>99.25</v>
      </c>
      <c r="G12" s="13">
        <v>13448</v>
      </c>
      <c r="H12" s="13">
        <v>40333</v>
      </c>
      <c r="I12" s="13">
        <v>36743</v>
      </c>
      <c r="J12" s="13">
        <v>12453</v>
      </c>
      <c r="K12" s="13">
        <v>37352</v>
      </c>
      <c r="L12" s="13">
        <v>34026</v>
      </c>
    </row>
    <row r="13" spans="1:12" s="2" customFormat="1" ht="20.100000000000001" customHeight="1">
      <c r="A13" s="2"/>
      <c r="B13" s="7"/>
      <c r="C13" s="11" t="s">
        <v>11</v>
      </c>
      <c r="D13" s="13">
        <v>40557</v>
      </c>
      <c r="E13" s="13">
        <v>17038</v>
      </c>
      <c r="F13" s="18">
        <v>81.540000000000006</v>
      </c>
      <c r="G13" s="14"/>
      <c r="H13" s="14"/>
      <c r="I13" s="14"/>
      <c r="J13" s="14"/>
      <c r="K13" s="14"/>
      <c r="L13" s="14"/>
    </row>
    <row r="14" spans="1:12" s="2" customFormat="1" ht="20.100000000000001" customHeight="1">
      <c r="A14" s="2"/>
      <c r="B14" s="7"/>
      <c r="C14" s="11" t="s">
        <v>9</v>
      </c>
      <c r="D14" s="13">
        <v>152468</v>
      </c>
      <c r="E14" s="13">
        <v>63449</v>
      </c>
      <c r="F14" s="18">
        <v>93.83</v>
      </c>
      <c r="G14" s="14"/>
      <c r="H14" s="14"/>
      <c r="I14" s="14"/>
      <c r="J14" s="14"/>
      <c r="K14" s="14"/>
      <c r="L14" s="14"/>
    </row>
    <row r="15" spans="1:12" s="2" customFormat="1" ht="20.100000000000001" customHeight="1">
      <c r="A15" s="2"/>
      <c r="B15" s="6" t="s">
        <v>6</v>
      </c>
      <c r="C15" s="11" t="s">
        <v>1</v>
      </c>
      <c r="D15" s="13">
        <v>111926</v>
      </c>
      <c r="E15" s="13">
        <v>46641</v>
      </c>
      <c r="F15" s="18">
        <v>99.3</v>
      </c>
      <c r="G15" s="13">
        <v>13574</v>
      </c>
      <c r="H15" s="13">
        <v>42767</v>
      </c>
      <c r="I15" s="13">
        <v>37188</v>
      </c>
      <c r="J15" s="13">
        <v>12593</v>
      </c>
      <c r="K15" s="13">
        <v>39679</v>
      </c>
      <c r="L15" s="13">
        <v>34502</v>
      </c>
    </row>
    <row r="16" spans="1:12" s="2" customFormat="1" ht="20.100000000000001" customHeight="1">
      <c r="A16" s="2"/>
      <c r="B16" s="7"/>
      <c r="C16" s="11" t="s">
        <v>11</v>
      </c>
      <c r="D16" s="13">
        <v>40629</v>
      </c>
      <c r="E16" s="13">
        <v>17352</v>
      </c>
      <c r="F16" s="18">
        <v>81.599999999999994</v>
      </c>
      <c r="G16" s="14"/>
      <c r="H16" s="14"/>
      <c r="I16" s="14"/>
      <c r="J16" s="14"/>
      <c r="K16" s="14"/>
      <c r="L16" s="14"/>
    </row>
    <row r="17" spans="2:12" s="2" customFormat="1" ht="20.100000000000001" customHeight="1">
      <c r="B17" s="7"/>
      <c r="C17" s="11" t="s">
        <v>9</v>
      </c>
      <c r="D17" s="13">
        <v>152555</v>
      </c>
      <c r="E17" s="13">
        <v>63993</v>
      </c>
      <c r="F17" s="18">
        <v>93.8</v>
      </c>
      <c r="G17" s="14"/>
      <c r="H17" s="14"/>
      <c r="I17" s="14"/>
      <c r="J17" s="14"/>
      <c r="K17" s="14"/>
      <c r="L17" s="14"/>
    </row>
    <row r="18" spans="2:12" s="2" customFormat="1" ht="20.100000000000001" customHeight="1">
      <c r="B18" s="6" t="s">
        <v>30</v>
      </c>
      <c r="C18" s="11" t="s">
        <v>1</v>
      </c>
      <c r="D18" s="13">
        <v>112191</v>
      </c>
      <c r="E18" s="13">
        <v>47239</v>
      </c>
      <c r="F18" s="18">
        <v>99.3</v>
      </c>
      <c r="G18" s="13">
        <v>13479</v>
      </c>
      <c r="H18" s="13">
        <v>39752</v>
      </c>
      <c r="I18" s="13">
        <v>36929</v>
      </c>
      <c r="J18" s="13">
        <v>12549</v>
      </c>
      <c r="K18" s="13">
        <v>37009</v>
      </c>
      <c r="L18" s="13">
        <v>34381</v>
      </c>
    </row>
    <row r="19" spans="2:12" s="2" customFormat="1" ht="20.100000000000001" customHeight="1">
      <c r="B19" s="7"/>
      <c r="C19" s="11" t="s">
        <v>11</v>
      </c>
      <c r="D19" s="13">
        <v>40619</v>
      </c>
      <c r="E19" s="13">
        <v>17582</v>
      </c>
      <c r="F19" s="18">
        <v>81.599999999999994</v>
      </c>
      <c r="G19" s="14"/>
      <c r="H19" s="14"/>
      <c r="I19" s="14"/>
      <c r="J19" s="14"/>
      <c r="K19" s="14"/>
      <c r="L19" s="14"/>
    </row>
    <row r="20" spans="2:12" s="2" customFormat="1" ht="20.100000000000001" customHeight="1">
      <c r="B20" s="7"/>
      <c r="C20" s="11" t="s">
        <v>9</v>
      </c>
      <c r="D20" s="13">
        <v>152810</v>
      </c>
      <c r="E20" s="13">
        <v>64821</v>
      </c>
      <c r="F20" s="18">
        <v>93.8</v>
      </c>
      <c r="G20" s="14"/>
      <c r="H20" s="14"/>
      <c r="I20" s="14"/>
      <c r="J20" s="14"/>
      <c r="K20" s="14"/>
      <c r="L20" s="14"/>
    </row>
    <row r="21" spans="2:12" s="2" customFormat="1" ht="20.100000000000001" customHeight="1">
      <c r="B21" s="6" t="s">
        <v>32</v>
      </c>
      <c r="C21" s="11" t="s">
        <v>1</v>
      </c>
      <c r="D21" s="13">
        <v>112306</v>
      </c>
      <c r="E21" s="13">
        <v>47854</v>
      </c>
      <c r="F21" s="18">
        <v>99.25</v>
      </c>
      <c r="G21" s="13">
        <v>13251</v>
      </c>
      <c r="H21" s="13">
        <v>40163</v>
      </c>
      <c r="I21" s="13">
        <v>36306</v>
      </c>
      <c r="J21" s="13">
        <v>12389</v>
      </c>
      <c r="K21" s="13">
        <v>37548</v>
      </c>
      <c r="L21" s="13">
        <v>33943</v>
      </c>
    </row>
    <row r="22" spans="2:12" s="2" customFormat="1" ht="20.100000000000001" customHeight="1">
      <c r="B22" s="7"/>
      <c r="C22" s="11" t="s">
        <v>11</v>
      </c>
      <c r="D22" s="13">
        <v>40676</v>
      </c>
      <c r="E22" s="13">
        <v>17809</v>
      </c>
      <c r="F22" s="18">
        <v>80.959999999999994</v>
      </c>
      <c r="G22" s="14"/>
      <c r="H22" s="14"/>
      <c r="I22" s="14"/>
      <c r="J22" s="14"/>
      <c r="K22" s="14"/>
      <c r="L22" s="14"/>
    </row>
    <row r="23" spans="2:12" s="2" customFormat="1" ht="20.100000000000001" customHeight="1">
      <c r="B23" s="7"/>
      <c r="C23" s="11" t="s">
        <v>9</v>
      </c>
      <c r="D23" s="13">
        <v>152982</v>
      </c>
      <c r="E23" s="13">
        <v>65663</v>
      </c>
      <c r="F23" s="18">
        <v>93.62</v>
      </c>
      <c r="G23" s="14"/>
      <c r="H23" s="14"/>
      <c r="I23" s="14"/>
      <c r="J23" s="14"/>
      <c r="K23" s="14"/>
      <c r="L23" s="14"/>
    </row>
    <row r="24" spans="2:12" s="2" customFormat="1" ht="20.100000000000001" customHeight="1">
      <c r="B24" s="6" t="s">
        <v>35</v>
      </c>
      <c r="C24" s="11" t="s">
        <v>1</v>
      </c>
      <c r="D24" s="13">
        <v>112416</v>
      </c>
      <c r="E24" s="13">
        <v>48133</v>
      </c>
      <c r="F24" s="18">
        <v>99.25</v>
      </c>
      <c r="G24" s="13">
        <v>13386</v>
      </c>
      <c r="H24" s="13">
        <v>40060</v>
      </c>
      <c r="I24" s="13">
        <v>36576</v>
      </c>
      <c r="J24" s="13">
        <v>12545</v>
      </c>
      <c r="K24" s="13">
        <f>+H24*(12545811/13386807)</f>
        <v>37543.320723156758</v>
      </c>
      <c r="L24" s="13">
        <v>34278</v>
      </c>
    </row>
    <row r="25" spans="2:12" s="2" customFormat="1" ht="20.100000000000001" customHeight="1">
      <c r="B25" s="7"/>
      <c r="C25" s="11" t="s">
        <v>11</v>
      </c>
      <c r="D25" s="13">
        <v>40504</v>
      </c>
      <c r="E25" s="13">
        <v>17877</v>
      </c>
      <c r="F25" s="18">
        <v>80.89</v>
      </c>
      <c r="G25" s="14"/>
      <c r="H25" s="14"/>
      <c r="I25" s="14"/>
      <c r="J25" s="14"/>
      <c r="K25" s="14"/>
      <c r="L25" s="14"/>
    </row>
    <row r="26" spans="2:12" s="2" customFormat="1" ht="20.100000000000001" customHeight="1">
      <c r="B26" s="7"/>
      <c r="C26" s="11" t="s">
        <v>9</v>
      </c>
      <c r="D26" s="13">
        <f>+D25+D24</f>
        <v>152920</v>
      </c>
      <c r="E26" s="13">
        <f>+E25+E24</f>
        <v>66010</v>
      </c>
      <c r="F26" s="18">
        <v>93.6</v>
      </c>
      <c r="G26" s="14"/>
      <c r="H26" s="14"/>
      <c r="I26" s="14"/>
      <c r="J26" s="14"/>
      <c r="K26" s="14"/>
      <c r="L26" s="14"/>
    </row>
    <row r="27" spans="2:12" s="2" customFormat="1" ht="20.100000000000001" customHeight="1">
      <c r="B27" s="6" t="s">
        <v>34</v>
      </c>
      <c r="C27" s="11" t="s">
        <v>1</v>
      </c>
      <c r="D27" s="13">
        <v>112379</v>
      </c>
      <c r="E27" s="13">
        <v>48605</v>
      </c>
      <c r="F27" s="18">
        <v>99.25</v>
      </c>
      <c r="G27" s="13">
        <v>13862</v>
      </c>
      <c r="H27" s="13">
        <v>43210</v>
      </c>
      <c r="I27" s="13">
        <v>37978</v>
      </c>
      <c r="J27" s="13">
        <v>12947</v>
      </c>
      <c r="K27" s="13">
        <f>H27*(12946899/13861872)</f>
        <v>40357.861174161757</v>
      </c>
      <c r="L27" s="13">
        <v>35471</v>
      </c>
    </row>
    <row r="28" spans="2:12" s="2" customFormat="1" ht="20.100000000000001" customHeight="1">
      <c r="B28" s="6"/>
      <c r="C28" s="11" t="s">
        <v>11</v>
      </c>
      <c r="D28" s="13">
        <v>40733</v>
      </c>
      <c r="E28" s="13">
        <v>18190</v>
      </c>
      <c r="F28" s="18">
        <v>80.98</v>
      </c>
      <c r="G28" s="13"/>
      <c r="H28" s="13"/>
      <c r="I28" s="13"/>
      <c r="J28" s="13"/>
      <c r="K28" s="13"/>
      <c r="L28" s="13"/>
    </row>
    <row r="29" spans="2:12" s="2" customFormat="1" ht="20.100000000000001" customHeight="1">
      <c r="B29" s="6"/>
      <c r="C29" s="11" t="s">
        <v>9</v>
      </c>
      <c r="D29" s="13">
        <f>D27+D28</f>
        <v>153112</v>
      </c>
      <c r="E29" s="13">
        <f>E27+E28</f>
        <v>66795</v>
      </c>
      <c r="F29" s="18">
        <v>93.63</v>
      </c>
      <c r="G29" s="13"/>
      <c r="H29" s="13"/>
      <c r="I29" s="13"/>
      <c r="J29" s="13"/>
      <c r="K29" s="13"/>
      <c r="L29" s="13"/>
    </row>
    <row r="30" spans="2:12" s="2" customFormat="1" ht="20.100000000000001" customHeight="1">
      <c r="B30" s="6" t="s">
        <v>40</v>
      </c>
      <c r="C30" s="11" t="s">
        <v>1</v>
      </c>
      <c r="D30" s="13">
        <v>111886</v>
      </c>
      <c r="E30" s="13">
        <v>48954</v>
      </c>
      <c r="F30" s="18">
        <v>99.25</v>
      </c>
      <c r="G30" s="13">
        <v>13935</v>
      </c>
      <c r="H30" s="13">
        <v>42847</v>
      </c>
      <c r="I30" s="13">
        <v>38177</v>
      </c>
      <c r="J30" s="13">
        <v>12860</v>
      </c>
      <c r="K30" s="13">
        <v>39543</v>
      </c>
      <c r="L30" s="13">
        <v>35233</v>
      </c>
    </row>
    <row r="31" spans="2:12" s="2" customFormat="1" ht="20.100000000000001" customHeight="1">
      <c r="B31" s="6"/>
      <c r="C31" s="11" t="s">
        <v>11</v>
      </c>
      <c r="D31" s="13">
        <v>40511</v>
      </c>
      <c r="E31" s="13">
        <v>18372</v>
      </c>
      <c r="F31" s="18">
        <v>80.900000000000006</v>
      </c>
      <c r="G31" s="13"/>
      <c r="H31" s="13"/>
      <c r="I31" s="13"/>
      <c r="J31" s="13"/>
      <c r="K31" s="13"/>
      <c r="L31" s="13"/>
    </row>
    <row r="32" spans="2:12" s="2" customFormat="1" ht="20.100000000000001" customHeight="1">
      <c r="B32" s="6"/>
      <c r="C32" s="11" t="s">
        <v>9</v>
      </c>
      <c r="D32" s="13">
        <v>152397</v>
      </c>
      <c r="E32" s="13">
        <v>67326</v>
      </c>
      <c r="F32" s="18">
        <v>93.6</v>
      </c>
      <c r="G32" s="13"/>
      <c r="H32" s="13"/>
      <c r="I32" s="13"/>
      <c r="J32" s="13"/>
      <c r="K32" s="13"/>
      <c r="L32" s="13"/>
    </row>
    <row r="33" spans="2:12" s="2" customFormat="1" ht="20.100000000000001" customHeight="1">
      <c r="B33" s="6" t="s">
        <v>43</v>
      </c>
      <c r="C33" s="11" t="s">
        <v>1</v>
      </c>
      <c r="D33" s="14">
        <v>111627</v>
      </c>
      <c r="E33" s="14">
        <v>49208</v>
      </c>
      <c r="F33" s="19">
        <v>99.24</v>
      </c>
      <c r="G33" s="14">
        <v>13433</v>
      </c>
      <c r="H33" s="14">
        <v>41452</v>
      </c>
      <c r="I33" s="14">
        <v>36801</v>
      </c>
      <c r="J33" s="14">
        <v>12696</v>
      </c>
      <c r="K33" s="14">
        <f>ROUND(+H33*12695590/13432530,0)</f>
        <v>39178</v>
      </c>
      <c r="L33" s="14">
        <v>34782</v>
      </c>
    </row>
    <row r="34" spans="2:12" s="2" customFormat="1" ht="20.100000000000001" customHeight="1">
      <c r="B34" s="6"/>
      <c r="C34" s="11" t="s">
        <v>11</v>
      </c>
      <c r="D34" s="14">
        <v>40223</v>
      </c>
      <c r="E34" s="14">
        <v>18491</v>
      </c>
      <c r="F34" s="19">
        <v>80.8</v>
      </c>
      <c r="G34" s="14"/>
      <c r="H34" s="14"/>
      <c r="I34" s="14"/>
      <c r="J34" s="14"/>
      <c r="K34" s="14"/>
      <c r="L34" s="14"/>
    </row>
    <row r="35" spans="2:12" s="2" customFormat="1" ht="20.100000000000001" customHeight="1">
      <c r="B35" s="6"/>
      <c r="C35" s="11" t="s">
        <v>9</v>
      </c>
      <c r="D35" s="14">
        <f>D33+D34</f>
        <v>151850</v>
      </c>
      <c r="E35" s="14">
        <f>E33+E34</f>
        <v>67699</v>
      </c>
      <c r="F35" s="19">
        <v>93.59</v>
      </c>
      <c r="G35" s="14"/>
      <c r="H35" s="14"/>
      <c r="I35" s="14"/>
      <c r="J35" s="14"/>
      <c r="K35" s="14"/>
      <c r="L35" s="14"/>
    </row>
    <row r="36" spans="2:12" s="2" customFormat="1" ht="20.100000000000001" customHeight="1">
      <c r="B36" s="6" t="s">
        <v>27</v>
      </c>
      <c r="C36" s="11" t="s">
        <v>1</v>
      </c>
      <c r="D36" s="14">
        <v>110989</v>
      </c>
      <c r="E36" s="14">
        <v>49385</v>
      </c>
      <c r="F36" s="19">
        <v>99.24</v>
      </c>
      <c r="G36" s="14">
        <v>13440</v>
      </c>
      <c r="H36" s="14">
        <v>40308</v>
      </c>
      <c r="I36" s="14">
        <v>36723</v>
      </c>
      <c r="J36" s="14">
        <v>12627</v>
      </c>
      <c r="K36" s="14">
        <f>ROUND(H36*12626777/13440454,0)</f>
        <v>37868</v>
      </c>
      <c r="L36" s="14">
        <v>34499</v>
      </c>
    </row>
    <row r="37" spans="2:12" s="2" customFormat="1" ht="20.100000000000001" customHeight="1">
      <c r="B37" s="6"/>
      <c r="C37" s="11" t="s">
        <v>11</v>
      </c>
      <c r="D37" s="14">
        <v>39857</v>
      </c>
      <c r="E37" s="14">
        <v>18694</v>
      </c>
      <c r="F37" s="19">
        <v>80.680000000000007</v>
      </c>
      <c r="G37" s="14"/>
      <c r="H37" s="14"/>
      <c r="I37" s="14"/>
      <c r="J37" s="14"/>
      <c r="K37" s="14"/>
      <c r="L37" s="14"/>
    </row>
    <row r="38" spans="2:12" s="2" customFormat="1" ht="20.100000000000001" customHeight="1">
      <c r="B38" s="6"/>
      <c r="C38" s="11" t="s">
        <v>9</v>
      </c>
      <c r="D38" s="14">
        <f>D36+D37</f>
        <v>150846</v>
      </c>
      <c r="E38" s="14">
        <f>E36+E37</f>
        <v>68079</v>
      </c>
      <c r="F38" s="19">
        <v>93.55</v>
      </c>
      <c r="G38" s="14"/>
      <c r="H38" s="14"/>
      <c r="I38" s="14"/>
      <c r="J38" s="14"/>
      <c r="K38" s="14"/>
      <c r="L38" s="14"/>
    </row>
    <row r="39" spans="2:12" s="2" customFormat="1" ht="20.100000000000001" customHeight="1">
      <c r="B39" s="8" t="s">
        <v>13</v>
      </c>
      <c r="C39" s="7" t="s">
        <v>1</v>
      </c>
      <c r="D39" s="14">
        <v>110796</v>
      </c>
      <c r="E39" s="14">
        <v>49920</v>
      </c>
      <c r="F39" s="19">
        <v>99.24</v>
      </c>
      <c r="G39" s="20">
        <v>13467</v>
      </c>
      <c r="H39" s="20">
        <v>40636</v>
      </c>
      <c r="I39" s="20">
        <v>36896</v>
      </c>
      <c r="J39" s="20">
        <v>12669</v>
      </c>
      <c r="K39" s="20">
        <f>ROUND(H39*12669259/13466979,0)</f>
        <v>38229</v>
      </c>
      <c r="L39" s="20">
        <v>34710</v>
      </c>
    </row>
    <row r="40" spans="2:12" s="2" customFormat="1" ht="20.100000000000001" customHeight="1">
      <c r="B40" s="9"/>
      <c r="C40" s="7" t="s">
        <v>11</v>
      </c>
      <c r="D40" s="14">
        <v>39712</v>
      </c>
      <c r="E40" s="14">
        <v>18852</v>
      </c>
      <c r="F40" s="19">
        <v>80.63</v>
      </c>
      <c r="G40" s="21"/>
      <c r="H40" s="21"/>
      <c r="I40" s="21"/>
      <c r="J40" s="21"/>
      <c r="K40" s="21"/>
      <c r="L40" s="21"/>
    </row>
    <row r="41" spans="2:12" s="2" customFormat="1" ht="20.100000000000001" customHeight="1">
      <c r="B41" s="10"/>
      <c r="C41" s="7" t="s">
        <v>9</v>
      </c>
      <c r="D41" s="14">
        <f>D39+D40</f>
        <v>150508</v>
      </c>
      <c r="E41" s="14">
        <f>E39+E40</f>
        <v>68772</v>
      </c>
      <c r="F41" s="19">
        <v>93.54</v>
      </c>
      <c r="G41" s="22"/>
      <c r="H41" s="22"/>
      <c r="I41" s="22"/>
      <c r="J41" s="22"/>
      <c r="K41" s="22"/>
      <c r="L41" s="22"/>
    </row>
    <row r="42" spans="2:12" s="2" customFormat="1" ht="15" customHeight="1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2" s="2" customFormat="1" ht="15" customHeight="1">
      <c r="B43" s="2" t="s">
        <v>29</v>
      </c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2" s="2" customFormat="1" ht="15" customHeight="1">
      <c r="B44" s="2" t="s">
        <v>31</v>
      </c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2" s="2" customFormat="1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2" s="2" customFormat="1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2" s="2" customFormat="1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2" s="2" customFormat="1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s="2" customFormat="1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s="2" customFormat="1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s="2" customFormat="1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s="2" customFormat="1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s="2" customFormat="1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s="2" customFormat="1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s="2" customFormat="1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s="2" customFormat="1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s="2" customFormat="1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</sheetData>
  <customSheetViews>
    <customSheetView guid="{9569AA57-28BE-9945-85B6-031195DCA8A0}" fitToPage="1" view="pageBreakPreview">
      <selection activeCell="C19" sqref="C19"/>
      <pageMargins left="0.59055118110236227" right="0.39370078740157483" top="0.59055118110236227" bottom="0.55118110236220474" header="0.31496062992125984" footer="0.31496062992125984"/>
      <pageSetup paperSize="9" orientation="landscape" blackAndWhite="1" r:id="rId1"/>
      <headerFooter alignWithMargins="0"/>
    </customSheetView>
    <customSheetView guid="{48CAF9D8-2E42-F447-8D99-CF377AAE4B0F}" fitToPage="1" view="pageBreakPreview">
      <selection activeCell="F26" sqref="F26"/>
      <pageMargins left="0.59055118110236227" right="0.39370078740157483" top="0.59055118110236227" bottom="0.55118110236220474" header="0.31496062992125984" footer="0.31496062992125984"/>
      <pageSetup paperSize="9" orientation="landscape" blackAndWhite="1" r:id="rId2"/>
      <headerFooter alignWithMargins="0"/>
    </customSheetView>
  </customSheetViews>
  <mergeCells count="91">
    <mergeCell ref="G4:I4"/>
    <mergeCell ref="J4:L4"/>
    <mergeCell ref="B4:B5"/>
    <mergeCell ref="C4:C5"/>
    <mergeCell ref="D4:D5"/>
    <mergeCell ref="E4:E5"/>
    <mergeCell ref="F4:F5"/>
    <mergeCell ref="B6:B8"/>
    <mergeCell ref="G6:G8"/>
    <mergeCell ref="H6:H8"/>
    <mergeCell ref="I6:I8"/>
    <mergeCell ref="J6:J8"/>
    <mergeCell ref="K6:K8"/>
    <mergeCell ref="L6:L8"/>
    <mergeCell ref="B9:B11"/>
    <mergeCell ref="G9:G11"/>
    <mergeCell ref="H9:H11"/>
    <mergeCell ref="I9:I11"/>
    <mergeCell ref="J9:J11"/>
    <mergeCell ref="K9:K11"/>
    <mergeCell ref="L9:L11"/>
    <mergeCell ref="B12:B14"/>
    <mergeCell ref="G12:G14"/>
    <mergeCell ref="H12:H14"/>
    <mergeCell ref="I12:I14"/>
    <mergeCell ref="J12:J14"/>
    <mergeCell ref="K12:K14"/>
    <mergeCell ref="L12:L14"/>
    <mergeCell ref="B15:B17"/>
    <mergeCell ref="G15:G17"/>
    <mergeCell ref="H15:H17"/>
    <mergeCell ref="I15:I17"/>
    <mergeCell ref="J15:J17"/>
    <mergeCell ref="K15:K17"/>
    <mergeCell ref="L15:L17"/>
    <mergeCell ref="B18:B20"/>
    <mergeCell ref="G18:G20"/>
    <mergeCell ref="H18:H20"/>
    <mergeCell ref="I18:I20"/>
    <mergeCell ref="J18:J20"/>
    <mergeCell ref="K18:K20"/>
    <mergeCell ref="L18:L20"/>
    <mergeCell ref="B21:B23"/>
    <mergeCell ref="G21:G23"/>
    <mergeCell ref="H21:H23"/>
    <mergeCell ref="I21:I23"/>
    <mergeCell ref="J21:J23"/>
    <mergeCell ref="K21:K23"/>
    <mergeCell ref="L21:L23"/>
    <mergeCell ref="B24:B26"/>
    <mergeCell ref="G24:G26"/>
    <mergeCell ref="H24:H26"/>
    <mergeCell ref="I24:I26"/>
    <mergeCell ref="J24:J26"/>
    <mergeCell ref="K24:K26"/>
    <mergeCell ref="L24:L26"/>
    <mergeCell ref="B27:B29"/>
    <mergeCell ref="G27:G29"/>
    <mergeCell ref="H27:H29"/>
    <mergeCell ref="I27:I29"/>
    <mergeCell ref="J27:J29"/>
    <mergeCell ref="K27:K29"/>
    <mergeCell ref="L27:L29"/>
    <mergeCell ref="B30:B32"/>
    <mergeCell ref="G30:G32"/>
    <mergeCell ref="H30:H32"/>
    <mergeCell ref="I30:I32"/>
    <mergeCell ref="J30:J32"/>
    <mergeCell ref="K30:K32"/>
    <mergeCell ref="L30:L32"/>
    <mergeCell ref="B33:B35"/>
    <mergeCell ref="G33:G35"/>
    <mergeCell ref="H33:H35"/>
    <mergeCell ref="I33:I35"/>
    <mergeCell ref="J33:J35"/>
    <mergeCell ref="K33:K35"/>
    <mergeCell ref="L33:L35"/>
    <mergeCell ref="B36:B38"/>
    <mergeCell ref="G36:G38"/>
    <mergeCell ref="H36:H38"/>
    <mergeCell ref="I36:I38"/>
    <mergeCell ref="J36:J38"/>
    <mergeCell ref="K36:K38"/>
    <mergeCell ref="L36:L38"/>
    <mergeCell ref="B39:B41"/>
    <mergeCell ref="G39:G41"/>
    <mergeCell ref="H39:H41"/>
    <mergeCell ref="I39:I41"/>
    <mergeCell ref="J39:J41"/>
    <mergeCell ref="K39:K41"/>
    <mergeCell ref="L39:L41"/>
  </mergeCells>
  <phoneticPr fontId="19"/>
  <pageMargins left="0.59055118110236227" right="0.39370078740157483" top="0.59055118110236227" bottom="0.55118110236220474" header="0.31496062992125984" footer="0.31496062992125984"/>
  <pageSetup paperSize="9" scale="63" fitToWidth="1" fitToHeight="1" orientation="landscape" usePrinterDefaults="1" blackAndWhite="1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83"/>
  <sheetViews>
    <sheetView view="pageBreakPreview" zoomScaleSheetLayoutView="100" workbookViewId="0">
      <selection activeCell="D14" sqref="D14"/>
    </sheetView>
  </sheetViews>
  <sheetFormatPr defaultRowHeight="16.2"/>
  <cols>
    <col min="1" max="1" width="3.375" style="24" customWidth="1"/>
    <col min="2" max="4" width="15.625" style="24" customWidth="1"/>
    <col min="5" max="5" width="15.625" style="25" customWidth="1"/>
    <col min="6" max="6" width="4" style="24" customWidth="1"/>
    <col min="7" max="7" width="7.5" style="24" bestFit="1" customWidth="1"/>
    <col min="8" max="8" width="6.75" style="24" bestFit="1" customWidth="1"/>
    <col min="9" max="10" width="7.5" style="24" bestFit="1" customWidth="1"/>
    <col min="11" max="16384" width="9" style="24" customWidth="1"/>
  </cols>
  <sheetData>
    <row r="1" spans="1:9" ht="24.95" customHeight="1">
      <c r="A1" s="26" t="s">
        <v>24</v>
      </c>
      <c r="C1" s="26"/>
      <c r="D1" s="26"/>
      <c r="E1" s="29"/>
      <c r="F1" s="26"/>
      <c r="G1" s="15"/>
      <c r="H1" s="26"/>
    </row>
    <row r="2" spans="1:9" s="2" customFormat="1" ht="15" customHeight="1">
      <c r="A2" s="2"/>
      <c r="B2" s="2"/>
      <c r="C2" s="2"/>
      <c r="D2" s="2"/>
      <c r="E2" s="30"/>
      <c r="F2" s="2"/>
      <c r="G2" s="2"/>
      <c r="H2" s="2"/>
      <c r="I2" s="34"/>
    </row>
    <row r="3" spans="1:9" s="2" customFormat="1" ht="15" customHeight="1">
      <c r="A3" s="2"/>
      <c r="B3" s="2"/>
      <c r="C3" s="2"/>
      <c r="D3" s="2"/>
      <c r="E3" s="31" t="s">
        <v>26</v>
      </c>
      <c r="F3" s="2"/>
      <c r="G3" s="2"/>
      <c r="H3" s="2"/>
      <c r="I3" s="34"/>
    </row>
    <row r="4" spans="1:9" s="2" customFormat="1" ht="39.950000000000003" customHeight="1">
      <c r="A4" s="2"/>
      <c r="B4" s="27" t="s">
        <v>8</v>
      </c>
      <c r="C4" s="7" t="s">
        <v>4</v>
      </c>
      <c r="D4" s="7" t="s">
        <v>12</v>
      </c>
      <c r="E4" s="32" t="s">
        <v>15</v>
      </c>
      <c r="F4" s="2"/>
      <c r="G4" s="2"/>
      <c r="H4" s="2"/>
      <c r="I4" s="2"/>
    </row>
    <row r="5" spans="1:9" s="2" customFormat="1" ht="30" customHeight="1">
      <c r="A5" s="2"/>
      <c r="B5" s="7" t="s">
        <v>28</v>
      </c>
      <c r="C5" s="28">
        <v>185.59</v>
      </c>
      <c r="D5" s="28">
        <v>184.76</v>
      </c>
      <c r="E5" s="28">
        <v>0.83000000000001251</v>
      </c>
      <c r="F5" s="2"/>
      <c r="G5" s="2"/>
      <c r="H5" s="2"/>
      <c r="I5" s="2"/>
    </row>
    <row r="6" spans="1:9" s="2" customFormat="1" ht="30" customHeight="1">
      <c r="A6" s="2"/>
      <c r="B6" s="7" t="s">
        <v>25</v>
      </c>
      <c r="C6" s="28">
        <v>185</v>
      </c>
      <c r="D6" s="28">
        <v>166.82</v>
      </c>
      <c r="E6" s="28">
        <v>18.18</v>
      </c>
      <c r="F6" s="2"/>
      <c r="G6" s="2"/>
      <c r="H6" s="2"/>
      <c r="I6" s="2"/>
    </row>
    <row r="7" spans="1:9" s="2" customFormat="1" ht="30" customHeight="1">
      <c r="A7" s="2"/>
      <c r="B7" s="7" t="s">
        <v>0</v>
      </c>
      <c r="C7" s="28">
        <v>185.35</v>
      </c>
      <c r="D7" s="28">
        <v>172.83</v>
      </c>
      <c r="E7" s="28">
        <v>12.52</v>
      </c>
      <c r="F7" s="2"/>
      <c r="G7" s="2"/>
      <c r="H7" s="2"/>
      <c r="I7" s="2"/>
    </row>
    <row r="8" spans="1:9" s="2" customFormat="1" ht="30" customHeight="1">
      <c r="A8" s="2"/>
      <c r="B8" s="7" t="s">
        <v>6</v>
      </c>
      <c r="C8" s="28">
        <v>186.39</v>
      </c>
      <c r="D8" s="28">
        <v>178.46</v>
      </c>
      <c r="E8" s="28">
        <v>7.93</v>
      </c>
      <c r="F8" s="2"/>
      <c r="G8" s="2"/>
      <c r="H8" s="2"/>
      <c r="I8" s="2"/>
    </row>
    <row r="9" spans="1:9" s="2" customFormat="1" ht="30" customHeight="1">
      <c r="A9" s="2"/>
      <c r="B9" s="7" t="s">
        <v>30</v>
      </c>
      <c r="C9" s="28">
        <v>185.01</v>
      </c>
      <c r="D9" s="28">
        <v>205.88</v>
      </c>
      <c r="E9" s="28">
        <v>-20.87</v>
      </c>
      <c r="F9" s="2"/>
      <c r="G9" s="2"/>
      <c r="H9" s="2"/>
      <c r="I9" s="2"/>
    </row>
    <row r="10" spans="1:9" s="2" customFormat="1" ht="30" customHeight="1">
      <c r="A10" s="2"/>
      <c r="B10" s="7" t="s">
        <v>36</v>
      </c>
      <c r="C10" s="28">
        <v>182.95</v>
      </c>
      <c r="D10" s="28">
        <v>187.99</v>
      </c>
      <c r="E10" s="28">
        <v>-5.04</v>
      </c>
      <c r="F10" s="2"/>
      <c r="G10" s="2"/>
      <c r="H10" s="2"/>
      <c r="I10" s="2"/>
    </row>
    <row r="11" spans="1:9" s="2" customFormat="1" ht="30" customHeight="1">
      <c r="A11" s="2"/>
      <c r="B11" s="7" t="s">
        <v>37</v>
      </c>
      <c r="C11" s="28">
        <v>184.07</v>
      </c>
      <c r="D11" s="28">
        <v>184.6</v>
      </c>
      <c r="E11" s="28">
        <v>-0.53</v>
      </c>
      <c r="F11" s="2"/>
      <c r="G11" s="2"/>
      <c r="H11" s="2"/>
      <c r="I11" s="2"/>
    </row>
    <row r="12" spans="1:9" s="2" customFormat="1" ht="30" customHeight="1">
      <c r="A12" s="2"/>
      <c r="B12" s="7" t="s">
        <v>14</v>
      </c>
      <c r="C12" s="28">
        <v>183.36</v>
      </c>
      <c r="D12" s="28">
        <v>174.75</v>
      </c>
      <c r="E12" s="28">
        <v>8.61</v>
      </c>
      <c r="F12" s="2"/>
      <c r="G12" s="2"/>
      <c r="H12" s="2"/>
      <c r="I12" s="2"/>
    </row>
    <row r="13" spans="1:9" s="2" customFormat="1" ht="30" customHeight="1">
      <c r="A13" s="2"/>
      <c r="B13" s="7" t="s">
        <v>42</v>
      </c>
      <c r="C13" s="28">
        <v>183.59</v>
      </c>
      <c r="D13" s="28">
        <v>176.31</v>
      </c>
      <c r="E13" s="28">
        <v>7.28</v>
      </c>
      <c r="F13" s="2"/>
      <c r="G13" s="2"/>
      <c r="H13" s="2"/>
      <c r="I13" s="2"/>
    </row>
    <row r="14" spans="1:9" s="2" customFormat="1" ht="30" customHeight="1">
      <c r="A14" s="2"/>
      <c r="B14" s="7" t="s">
        <v>41</v>
      </c>
      <c r="C14" s="28">
        <v>183.73</v>
      </c>
      <c r="D14" s="28">
        <v>179.39</v>
      </c>
      <c r="E14" s="28">
        <v>4.34</v>
      </c>
      <c r="F14" s="2"/>
      <c r="G14" s="2"/>
      <c r="H14" s="2"/>
      <c r="I14" s="2"/>
    </row>
    <row r="15" spans="1:9" s="2" customFormat="1" ht="30" customHeight="1">
      <c r="A15" s="2"/>
      <c r="B15" s="7" t="s">
        <v>18</v>
      </c>
      <c r="C15" s="28">
        <v>184.17</v>
      </c>
      <c r="D15" s="28">
        <v>184.46</v>
      </c>
      <c r="E15" s="28">
        <f>C15-D15</f>
        <v>-0.29000000000002046</v>
      </c>
      <c r="F15" s="2"/>
      <c r="G15" s="2"/>
      <c r="H15" s="2"/>
      <c r="I15" s="2"/>
    </row>
    <row r="16" spans="1:9" s="2" customFormat="1" ht="30" customHeight="1">
      <c r="A16" s="2"/>
      <c r="B16" s="7" t="s">
        <v>33</v>
      </c>
      <c r="C16" s="28">
        <v>184.54</v>
      </c>
      <c r="D16" s="28">
        <v>188.38</v>
      </c>
      <c r="E16" s="28">
        <f>C16-D16</f>
        <v>-3.8400000000000034</v>
      </c>
      <c r="F16" s="2"/>
      <c r="G16" s="2"/>
      <c r="H16" s="2"/>
      <c r="I16" s="2"/>
    </row>
    <row r="17" spans="1:9" s="2" customFormat="1" ht="15" customHeight="1">
      <c r="A17" s="2"/>
      <c r="B17" s="2"/>
      <c r="C17" s="2"/>
      <c r="D17" s="2"/>
      <c r="E17" s="33"/>
      <c r="F17" s="2"/>
      <c r="G17" s="2"/>
      <c r="H17" s="2"/>
      <c r="I17" s="2"/>
    </row>
    <row r="18" spans="1:9" s="2" customFormat="1" ht="15" customHeight="1">
      <c r="A18" s="2"/>
      <c r="B18" s="2" t="s">
        <v>38</v>
      </c>
      <c r="C18" s="2"/>
      <c r="D18" s="2"/>
      <c r="E18" s="33"/>
      <c r="F18" s="2"/>
      <c r="G18" s="2"/>
      <c r="H18" s="2"/>
      <c r="I18" s="2"/>
    </row>
    <row r="19" spans="1:9" s="2" customFormat="1" ht="15" customHeight="1">
      <c r="A19" s="2"/>
      <c r="B19" s="2" t="s">
        <v>39</v>
      </c>
      <c r="C19" s="2"/>
      <c r="D19" s="2"/>
      <c r="E19" s="33"/>
      <c r="F19" s="2"/>
      <c r="G19" s="2"/>
      <c r="H19" s="2"/>
      <c r="I19" s="2"/>
    </row>
    <row r="20" spans="1:9" s="2" customFormat="1" ht="13.2">
      <c r="A20" s="2"/>
      <c r="B20" s="2"/>
      <c r="C20" s="2"/>
      <c r="D20" s="2"/>
      <c r="E20" s="33"/>
      <c r="F20" s="2"/>
      <c r="G20" s="2"/>
      <c r="H20" s="2"/>
      <c r="I20" s="2"/>
    </row>
    <row r="21" spans="1:9" s="2" customFormat="1" ht="13.2">
      <c r="A21" s="2"/>
      <c r="B21" s="2"/>
      <c r="C21" s="2"/>
      <c r="D21" s="2"/>
      <c r="E21" s="33"/>
      <c r="F21" s="2"/>
      <c r="G21" s="2"/>
      <c r="H21" s="2"/>
      <c r="I21" s="2"/>
    </row>
    <row r="22" spans="1:9" s="2" customFormat="1" ht="13.2">
      <c r="A22" s="2"/>
      <c r="B22" s="2"/>
      <c r="C22" s="2"/>
      <c r="D22" s="2"/>
      <c r="E22" s="33"/>
      <c r="F22" s="2"/>
      <c r="G22" s="2"/>
      <c r="H22" s="2"/>
      <c r="I22" s="2"/>
    </row>
    <row r="23" spans="1:9" s="2" customFormat="1" ht="13.2">
      <c r="A23" s="2"/>
      <c r="B23" s="2"/>
      <c r="C23" s="2"/>
      <c r="D23" s="2"/>
      <c r="E23" s="33"/>
      <c r="F23" s="2"/>
      <c r="G23" s="2"/>
      <c r="H23" s="2"/>
      <c r="I23" s="2"/>
    </row>
    <row r="24" spans="1:9" s="2" customFormat="1" ht="13.2">
      <c r="A24" s="2"/>
      <c r="B24" s="2"/>
      <c r="C24" s="2"/>
      <c r="D24" s="2"/>
      <c r="E24" s="33"/>
      <c r="F24" s="2"/>
      <c r="G24" s="2"/>
      <c r="H24" s="2"/>
      <c r="I24" s="2"/>
    </row>
    <row r="25" spans="1:9" s="2" customFormat="1" ht="13.2">
      <c r="A25" s="2"/>
      <c r="B25" s="2"/>
      <c r="C25" s="2"/>
      <c r="D25" s="2"/>
      <c r="E25" s="33"/>
      <c r="F25" s="2"/>
      <c r="G25" s="2"/>
      <c r="H25" s="2"/>
      <c r="I25" s="2"/>
    </row>
    <row r="26" spans="1:9" s="2" customFormat="1" ht="13.2">
      <c r="A26" s="2"/>
      <c r="B26" s="2"/>
      <c r="C26" s="2"/>
      <c r="D26" s="2"/>
      <c r="E26" s="33"/>
      <c r="F26" s="2"/>
      <c r="G26" s="2"/>
      <c r="H26" s="2"/>
      <c r="I26" s="2"/>
    </row>
    <row r="27" spans="1:9" s="2" customFormat="1" ht="13.2">
      <c r="A27" s="2"/>
      <c r="B27" s="2"/>
      <c r="C27" s="2"/>
      <c r="D27" s="2"/>
      <c r="E27" s="33"/>
      <c r="F27" s="2"/>
      <c r="G27" s="2"/>
      <c r="H27" s="2"/>
      <c r="I27" s="2"/>
    </row>
    <row r="28" spans="1:9" s="2" customFormat="1" ht="13.2">
      <c r="A28" s="2"/>
      <c r="B28" s="2"/>
      <c r="C28" s="2"/>
      <c r="D28" s="2"/>
      <c r="E28" s="33"/>
      <c r="F28" s="2"/>
      <c r="G28" s="2"/>
      <c r="H28" s="2"/>
      <c r="I28" s="2"/>
    </row>
    <row r="29" spans="1:9" s="2" customFormat="1" ht="13.2">
      <c r="A29" s="2"/>
      <c r="B29" s="2"/>
      <c r="C29" s="2"/>
      <c r="D29" s="2"/>
      <c r="E29" s="33"/>
      <c r="F29" s="2"/>
      <c r="G29" s="2"/>
      <c r="H29" s="2"/>
      <c r="I29" s="2"/>
    </row>
    <row r="30" spans="1:9" s="2" customFormat="1" ht="13.2">
      <c r="A30" s="2"/>
      <c r="B30" s="2"/>
      <c r="C30" s="2"/>
      <c r="D30" s="2"/>
      <c r="E30" s="33"/>
      <c r="F30" s="2"/>
      <c r="G30" s="2"/>
      <c r="H30" s="2"/>
      <c r="I30" s="2"/>
    </row>
    <row r="31" spans="1:9" s="2" customFormat="1" ht="13.2">
      <c r="A31" s="2"/>
      <c r="B31" s="2"/>
      <c r="C31" s="2"/>
      <c r="D31" s="2"/>
      <c r="E31" s="33"/>
      <c r="F31" s="2"/>
      <c r="G31" s="2"/>
      <c r="H31" s="2"/>
      <c r="I31" s="2"/>
    </row>
    <row r="32" spans="1:9" s="2" customFormat="1" ht="13.2">
      <c r="A32" s="2"/>
      <c r="B32" s="2"/>
      <c r="C32" s="2"/>
      <c r="D32" s="2"/>
      <c r="E32" s="33"/>
      <c r="F32" s="2"/>
      <c r="G32" s="2"/>
      <c r="H32" s="2"/>
      <c r="I32" s="2"/>
    </row>
    <row r="33" spans="1:9" s="2" customFormat="1" ht="13.2">
      <c r="A33" s="2"/>
      <c r="B33" s="2"/>
      <c r="C33" s="2"/>
      <c r="D33" s="2"/>
      <c r="E33" s="33"/>
      <c r="F33" s="2"/>
      <c r="G33" s="2"/>
      <c r="H33" s="2"/>
      <c r="I33" s="2"/>
    </row>
    <row r="34" spans="1:9" s="2" customFormat="1" ht="13.2">
      <c r="A34" s="2"/>
      <c r="B34" s="2"/>
      <c r="C34" s="2"/>
      <c r="D34" s="2"/>
      <c r="E34" s="33"/>
      <c r="F34" s="2"/>
      <c r="G34" s="2"/>
      <c r="H34" s="2"/>
      <c r="I34" s="2"/>
    </row>
    <row r="35" spans="1:9" s="2" customFormat="1" ht="13.2">
      <c r="A35" s="2"/>
      <c r="B35" s="2"/>
      <c r="C35" s="2"/>
      <c r="D35" s="2"/>
      <c r="E35" s="33"/>
      <c r="F35" s="2"/>
      <c r="G35" s="2"/>
      <c r="H35" s="2"/>
      <c r="I35" s="2"/>
    </row>
    <row r="36" spans="1:9" s="2" customFormat="1" ht="13.2">
      <c r="A36" s="2"/>
      <c r="B36" s="2"/>
      <c r="C36" s="2"/>
      <c r="D36" s="2"/>
      <c r="E36" s="33"/>
      <c r="F36" s="2"/>
      <c r="G36" s="2"/>
      <c r="H36" s="2"/>
      <c r="I36" s="2"/>
    </row>
    <row r="37" spans="1:9" s="2" customFormat="1" ht="13.2">
      <c r="A37" s="2"/>
      <c r="B37" s="2"/>
      <c r="C37" s="2"/>
      <c r="D37" s="2"/>
      <c r="E37" s="33"/>
      <c r="F37" s="2"/>
      <c r="G37" s="2"/>
      <c r="H37" s="2"/>
      <c r="I37" s="2"/>
    </row>
    <row r="38" spans="1:9" s="2" customFormat="1" ht="13.2">
      <c r="A38" s="2"/>
      <c r="B38" s="2"/>
      <c r="C38" s="2"/>
      <c r="D38" s="2"/>
      <c r="E38" s="33"/>
      <c r="F38" s="2"/>
      <c r="G38" s="2"/>
      <c r="H38" s="2"/>
      <c r="I38" s="2"/>
    </row>
    <row r="39" spans="1:9" s="2" customFormat="1" ht="13.2">
      <c r="A39" s="2"/>
      <c r="B39" s="2"/>
      <c r="C39" s="2"/>
      <c r="D39" s="2"/>
      <c r="E39" s="33"/>
      <c r="F39" s="2"/>
      <c r="G39" s="2"/>
      <c r="H39" s="2"/>
      <c r="I39" s="2"/>
    </row>
    <row r="40" spans="1:9" s="2" customFormat="1" ht="13.2">
      <c r="A40" s="2"/>
      <c r="B40" s="2"/>
      <c r="C40" s="2"/>
      <c r="D40" s="2"/>
      <c r="E40" s="33"/>
      <c r="F40" s="2"/>
      <c r="G40" s="2"/>
      <c r="H40" s="2"/>
      <c r="I40" s="2"/>
    </row>
    <row r="41" spans="1:9" s="2" customFormat="1" ht="13.2">
      <c r="A41" s="2"/>
      <c r="B41" s="2"/>
      <c r="C41" s="2"/>
      <c r="D41" s="2"/>
      <c r="E41" s="33"/>
      <c r="F41" s="2"/>
      <c r="G41" s="2"/>
      <c r="H41" s="2"/>
      <c r="I41" s="2"/>
    </row>
    <row r="42" spans="1:9" s="2" customFormat="1" ht="13.2">
      <c r="A42" s="2"/>
      <c r="B42" s="2"/>
      <c r="C42" s="2"/>
      <c r="D42" s="2"/>
      <c r="E42" s="33"/>
      <c r="F42" s="2"/>
      <c r="G42" s="2"/>
      <c r="H42" s="2"/>
      <c r="I42" s="2"/>
    </row>
    <row r="43" spans="1:9" s="2" customFormat="1" ht="13.2">
      <c r="A43" s="2"/>
      <c r="B43" s="2"/>
      <c r="C43" s="2"/>
      <c r="D43" s="2"/>
      <c r="E43" s="33"/>
      <c r="F43" s="2"/>
      <c r="G43" s="2"/>
      <c r="H43" s="2"/>
      <c r="I43" s="2"/>
    </row>
    <row r="44" spans="1:9" s="2" customFormat="1" ht="13.2">
      <c r="A44" s="2"/>
      <c r="B44" s="2"/>
      <c r="C44" s="2"/>
      <c r="D44" s="2"/>
      <c r="E44" s="33"/>
      <c r="F44" s="2"/>
      <c r="G44" s="2"/>
      <c r="H44" s="2"/>
      <c r="I44" s="2"/>
    </row>
    <row r="45" spans="1:9" s="2" customFormat="1" ht="13.2">
      <c r="A45" s="2"/>
      <c r="B45" s="2"/>
      <c r="C45" s="2"/>
      <c r="D45" s="2"/>
      <c r="E45" s="33"/>
      <c r="F45" s="2"/>
      <c r="G45" s="2"/>
      <c r="H45" s="2"/>
      <c r="I45" s="2"/>
    </row>
    <row r="46" spans="1:9" s="2" customFormat="1" ht="13.2">
      <c r="A46" s="2"/>
      <c r="B46" s="2"/>
      <c r="C46" s="2"/>
      <c r="D46" s="2"/>
      <c r="E46" s="33"/>
      <c r="F46" s="2"/>
      <c r="G46" s="2"/>
      <c r="H46" s="2"/>
      <c r="I46" s="2"/>
    </row>
    <row r="47" spans="1:9" s="2" customFormat="1" ht="13.2">
      <c r="A47" s="2"/>
      <c r="B47" s="2"/>
      <c r="C47" s="2"/>
      <c r="D47" s="2"/>
      <c r="E47" s="33"/>
      <c r="F47" s="2"/>
      <c r="G47" s="2"/>
      <c r="H47" s="2"/>
      <c r="I47" s="2"/>
    </row>
    <row r="48" spans="1:9" s="2" customFormat="1" ht="13.2">
      <c r="A48" s="2"/>
      <c r="B48" s="2"/>
      <c r="C48" s="2"/>
      <c r="D48" s="2"/>
      <c r="E48" s="33"/>
      <c r="F48" s="2"/>
      <c r="G48" s="2"/>
      <c r="H48" s="2"/>
      <c r="I48" s="2"/>
    </row>
    <row r="49" spans="5:5" s="2" customFormat="1" ht="13.2">
      <c r="E49" s="33"/>
    </row>
    <row r="50" spans="5:5" s="2" customFormat="1" ht="13.2">
      <c r="E50" s="33"/>
    </row>
    <row r="51" spans="5:5" s="2" customFormat="1" ht="13.2">
      <c r="E51" s="33"/>
    </row>
    <row r="52" spans="5:5" s="2" customFormat="1" ht="13.2">
      <c r="E52" s="33"/>
    </row>
    <row r="53" spans="5:5" s="2" customFormat="1" ht="13.2">
      <c r="E53" s="33"/>
    </row>
    <row r="54" spans="5:5" s="2" customFormat="1" ht="13.2">
      <c r="E54" s="33"/>
    </row>
    <row r="55" spans="5:5" s="2" customFormat="1" ht="13.2">
      <c r="E55" s="33"/>
    </row>
    <row r="56" spans="5:5" s="2" customFormat="1" ht="13.2">
      <c r="E56" s="33"/>
    </row>
    <row r="57" spans="5:5" s="2" customFormat="1" ht="13.2">
      <c r="E57" s="33"/>
    </row>
    <row r="58" spans="5:5" s="2" customFormat="1" ht="13.2">
      <c r="E58" s="33"/>
    </row>
    <row r="59" spans="5:5" s="2" customFormat="1" ht="13.2">
      <c r="E59" s="33"/>
    </row>
    <row r="60" spans="5:5" s="2" customFormat="1" ht="13.2">
      <c r="E60" s="33"/>
    </row>
    <row r="61" spans="5:5" s="2" customFormat="1" ht="13.2">
      <c r="E61" s="33"/>
    </row>
    <row r="62" spans="5:5" s="2" customFormat="1" ht="13.2">
      <c r="E62" s="33"/>
    </row>
    <row r="63" spans="5:5" s="2" customFormat="1" ht="13.2">
      <c r="E63" s="33"/>
    </row>
    <row r="64" spans="5:5" s="2" customFormat="1" ht="13.2">
      <c r="E64" s="33"/>
    </row>
    <row r="65" spans="5:5" s="2" customFormat="1" ht="13.2">
      <c r="E65" s="33"/>
    </row>
    <row r="66" spans="5:5" s="2" customFormat="1" ht="13.2">
      <c r="E66" s="33"/>
    </row>
    <row r="67" spans="5:5" s="2" customFormat="1" ht="13.2">
      <c r="E67" s="33"/>
    </row>
    <row r="68" spans="5:5" s="2" customFormat="1" ht="13.2">
      <c r="E68" s="33"/>
    </row>
    <row r="69" spans="5:5" s="2" customFormat="1" ht="13.2">
      <c r="E69" s="33"/>
    </row>
    <row r="70" spans="5:5" s="2" customFormat="1" ht="13.2">
      <c r="E70" s="33"/>
    </row>
    <row r="71" spans="5:5" s="2" customFormat="1" ht="13.2">
      <c r="E71" s="33"/>
    </row>
    <row r="72" spans="5:5" s="2" customFormat="1" ht="13.2">
      <c r="E72" s="33"/>
    </row>
    <row r="73" spans="5:5" s="2" customFormat="1" ht="13.2">
      <c r="E73" s="33"/>
    </row>
    <row r="74" spans="5:5" s="2" customFormat="1" ht="13.2">
      <c r="E74" s="33"/>
    </row>
    <row r="75" spans="5:5" s="2" customFormat="1" ht="13.2">
      <c r="E75" s="33"/>
    </row>
    <row r="76" spans="5:5" s="2" customFormat="1" ht="13.2">
      <c r="E76" s="33"/>
    </row>
    <row r="77" spans="5:5" s="2" customFormat="1" ht="13.2">
      <c r="E77" s="33"/>
    </row>
    <row r="78" spans="5:5" s="2" customFormat="1" ht="13.2">
      <c r="E78" s="33"/>
    </row>
    <row r="79" spans="5:5" s="2" customFormat="1" ht="13.2">
      <c r="E79" s="33"/>
    </row>
    <row r="80" spans="5:5" s="2" customFormat="1" ht="13.2">
      <c r="E80" s="33"/>
    </row>
    <row r="81" spans="5:5" s="2" customFormat="1" ht="13.2">
      <c r="E81" s="33"/>
    </row>
    <row r="82" spans="5:5" s="2" customFormat="1" ht="13.2">
      <c r="E82" s="33"/>
    </row>
    <row r="83" spans="5:5" s="2" customFormat="1" ht="13.2">
      <c r="E83" s="33"/>
    </row>
  </sheetData>
  <customSheetViews>
    <customSheetView guid="{9569AA57-28BE-9945-85B6-031195DCA8A0}" fitToPage="1" printArea="1" view="pageBreakPreview">
      <selection activeCell="H12" sqref="H12"/>
      <pageMargins left="0.59055118110236227" right="0.39370078740157483" top="0.59055118110236227" bottom="0.59055118110236227" header="0.31496062992125984" footer="0.31496062992125984"/>
      <pageSetup paperSize="9" blackAndWhite="1" r:id="rId1"/>
      <headerFooter alignWithMargins="0"/>
    </customSheetView>
    <customSheetView guid="{48CAF9D8-2E42-F447-8D99-CF377AAE4B0F}" fitToPage="1" printArea="1" view="pageBreakPreview" topLeftCell="A15">
      <selection activeCell="L11" sqref="L11"/>
      <pageMargins left="0.59055118110236227" right="0.39370078740157483" top="0.59055118110236227" bottom="0.59055118110236227" header="0.31496062992125984" footer="0.31496062992125984"/>
      <pageSetup paperSize="9" blackAndWhite="1" r:id="rId2"/>
      <headerFooter alignWithMargins="0"/>
    </customSheetView>
  </customSheetViews>
  <phoneticPr fontId="19"/>
  <pageMargins left="0.59055118110236227" right="0.39370078740157483" top="0.59055118110236227" bottom="0.59055118110236227" header="0.31496062992125984" footer="0.31496062992125984"/>
  <pageSetup paperSize="9" fitToWidth="1" fitToHeight="1" usePrinterDefaults="1" blackAndWhite="1" r:id="rId3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6-1上水道普及状況</vt:lpstr>
      <vt:lpstr>6-2上水道の供給単価及び給水原価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地域づくり課</dc:creator>
  <cp:lastModifiedBy>前田 湧作</cp:lastModifiedBy>
  <cp:lastPrinted>2021-03-22T03:04:17Z</cp:lastPrinted>
  <dcterms:created xsi:type="dcterms:W3CDTF">2023-03-14T06:21:31Z</dcterms:created>
  <dcterms:modified xsi:type="dcterms:W3CDTF">2026-03-09T06:36:56Z</dcterms:modified>
  <cp:revision>0</cp:revision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2026-03-09T06:36:56Z</vt:filetime>
  </property>
</Properties>
</file>