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j9CYHWQIy0CXRT+uXRcW8ogM+RdKolBd2EHD0F13+VFuA6TzF4kd/OwbFVX8hGEKQn16zQ2/hcPy4mcRGA0BQ==" workbookSaltValue="TEHnTPPQXPUsl7ELs3+P3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<sst xmlns="http://schemas.openxmlformats.org/spreadsheetml/2006/main" xmlns:r="http://schemas.openxmlformats.org/officeDocument/2006/relationships" count="115" uniqueCount="115">
  <si>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</si>
  <si>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</si>
  <si>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</si>
  <si>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</si>
  <si>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</si>
  <si>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</si>
  <si>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</si>
  <si>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</si>
  <si>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</si>
  <si>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</si>
  <si>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</si>
  <si>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</si>
  <si>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</si>
  <si>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</si>
  <si>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</si>
  <si>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</si>
  <si>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</si>
  <si>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</si>
  <si>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</si>
  <si>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</si>
  <si>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</si>
  <si>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</si>
  <si>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</si>
  <si>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</si>
  <si>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</si>
  <si>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</si>
  <si>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</si>
  <si>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</si>
  <si>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</si>
  <si>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</si>
  <si>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</si>
  <si>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</si>
  <si>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</si>
  <si>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</si>
  <si>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</si>
  <si>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</si>
  <si>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</si>
  <si>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</si>
  <si>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</si>
  <si>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</si>
  <si>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</si>
  <si>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</si>
  <si>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</si>
  <si>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</si>
  <si>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</si>
  <si>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</si>
  <si>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</si>
  <si>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</si>
  <si>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</si>
  <si>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福岡県　春日市</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</si>
  <si>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</si>
  <si>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</si>
  <si>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</si>
  <si>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</si>
  <si>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</si>
  <si>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</si>
  <si>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</si>
  <si>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</si>
  <si>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</si>
  <si>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</si>
  <si>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</si>
  <si>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</si>
  <si>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</si>
  <si>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</si>
  <si>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</si>
  <si>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</si>
  <si>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</si>
  <si>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</si>
  <si>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</si>
  <si>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</si>
  <si>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</si>
  <si>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</si>
  <si>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</si>
  <si>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</si>
  <si>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</si>
  <si>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</si>
  <si>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</si>
  <si>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</si>
  <si>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</si>
  <si>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</si>
  <si>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</si>
  <si>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</si>
  <si>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</si>
  <si>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</si>
  <si>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</si>
  <si>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</si>
  <si>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</si>
  <si>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</si>
  <si>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</si>
  <si>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</si>
  <si>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</si>
  <si>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</si>
  <si>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</si>
  <si>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①経常収支比率
　100％を超えており、健全な経営状態です。また、類似団体の平均を上回り、良好な水準です。
②累積欠損比率
　累積欠損比率はありません。
③流動比率
　100％を下回っていますが、年間の使用料収入等で企業債などの返済は可能であり、支払い能力に問題がある水準ではありません。なお、令和3年度は類似団体の平均値を上回り、今後も改善が進む見込みです。
④企業債残高対事業規模比率
　類似団体の平均値と比較すると高い水準にありますが、企業債残高の減少に伴い、年々減少しています。
⑤経費回収率
　100％を超えており、健全な経営状態です。また、類似団体の平均値を上回り、良好な水準です。
⑥汚水処理原価
　企業債残高の減少に伴う支払利息（資本費）の減少等により減少傾向にありますが、類似団体と比較すると高い水準にあります。今後も適正な経営を行う必要があります。
⑦施設利用率
　汚水処理施設を所有していないため、当指標の表示はありません。
⑧水洗化率
　99％を超えており、類似団体と比較しても高い水準にあります。</t>
    <rPh sb="1" eb="7">
      <t>ケイジョウ</t>
    </rPh>
    <rPh sb="14" eb="15">
      <t>コ</t>
    </rPh>
    <rPh sb="20" eb="22">
      <t>ケンゼン</t>
    </rPh>
    <rPh sb="23" eb="25">
      <t>ケイエイ</t>
    </rPh>
    <rPh sb="25" eb="27">
      <t>ジョウタイ</t>
    </rPh>
    <rPh sb="33" eb="37">
      <t>ルイジ</t>
    </rPh>
    <rPh sb="38" eb="40">
      <t>ヘイキン</t>
    </rPh>
    <rPh sb="41" eb="43">
      <t>ウワマワ</t>
    </rPh>
    <rPh sb="45" eb="47">
      <t>リョウコウ</t>
    </rPh>
    <rPh sb="48" eb="50">
      <t>スイジュン</t>
    </rPh>
    <rPh sb="55" eb="57">
      <t>ルイセキ</t>
    </rPh>
    <rPh sb="57" eb="59">
      <t>ケッソン</t>
    </rPh>
    <rPh sb="59" eb="61">
      <t>ヒリツ</t>
    </rPh>
    <rPh sb="63" eb="65">
      <t>ルイセキ</t>
    </rPh>
    <rPh sb="65" eb="67">
      <t>ケッソン</t>
    </rPh>
    <rPh sb="67" eb="69">
      <t>ヒリツ</t>
    </rPh>
    <rPh sb="78" eb="82">
      <t>リュウド</t>
    </rPh>
    <rPh sb="89" eb="91">
      <t>シタマワ</t>
    </rPh>
    <rPh sb="98" eb="100">
      <t>ネンカン</t>
    </rPh>
    <rPh sb="101" eb="104">
      <t>シヨウリョウ</t>
    </rPh>
    <rPh sb="104" eb="106">
      <t>シュウニュウ</t>
    </rPh>
    <rPh sb="106" eb="107">
      <t>トウ</t>
    </rPh>
    <rPh sb="108" eb="111">
      <t>キギ</t>
    </rPh>
    <rPh sb="114" eb="116">
      <t>ヘンサイ</t>
    </rPh>
    <rPh sb="117" eb="119">
      <t>カノウ</t>
    </rPh>
    <rPh sb="123" eb="125">
      <t>シハラ</t>
    </rPh>
    <rPh sb="126" eb="128">
      <t>ノウリョク</t>
    </rPh>
    <rPh sb="129" eb="134">
      <t>モンダイ</t>
    </rPh>
    <rPh sb="134" eb="136">
      <t>スイジュン</t>
    </rPh>
    <rPh sb="147" eb="149">
      <t>レイワ</t>
    </rPh>
    <rPh sb="150" eb="152">
      <t>ネンド</t>
    </rPh>
    <rPh sb="153" eb="157">
      <t>ルイジ</t>
    </rPh>
    <rPh sb="158" eb="160">
      <t>ヘイキン</t>
    </rPh>
    <rPh sb="160" eb="161">
      <t>アタイ</t>
    </rPh>
    <rPh sb="162" eb="164">
      <t>ウワマワ</t>
    </rPh>
    <rPh sb="166" eb="168">
      <t>コンゴ</t>
    </rPh>
    <rPh sb="169" eb="171">
      <t>カイゼン</t>
    </rPh>
    <rPh sb="172" eb="173">
      <t>ススム</t>
    </rPh>
    <rPh sb="174" eb="176">
      <t>ミコ</t>
    </rPh>
    <rPh sb="182" eb="187">
      <t>キギョウ</t>
    </rPh>
    <rPh sb="187" eb="188">
      <t>タイ</t>
    </rPh>
    <rPh sb="188" eb="190">
      <t>ジギョウ</t>
    </rPh>
    <rPh sb="190" eb="192">
      <t>キボ</t>
    </rPh>
    <rPh sb="192" eb="194">
      <t>ヒリツ</t>
    </rPh>
    <rPh sb="196" eb="200">
      <t>ルイジ</t>
    </rPh>
    <rPh sb="201" eb="204">
      <t>ヘイキンチ</t>
    </rPh>
    <rPh sb="205" eb="207">
      <t>ヒカク</t>
    </rPh>
    <rPh sb="210" eb="211">
      <t>タカ</t>
    </rPh>
    <rPh sb="212" eb="214">
      <t>スイジュン</t>
    </rPh>
    <rPh sb="221" eb="224">
      <t>キギ</t>
    </rPh>
    <rPh sb="224" eb="226">
      <t>ザンダカ</t>
    </rPh>
    <rPh sb="227" eb="229">
      <t>ゲンショウ</t>
    </rPh>
    <rPh sb="230" eb="231">
      <t>トモナ</t>
    </rPh>
    <rPh sb="233" eb="235">
      <t>ネンネン</t>
    </rPh>
    <rPh sb="235" eb="237">
      <t>ゲンショウ</t>
    </rPh>
    <rPh sb="245" eb="247">
      <t>ケイヒ</t>
    </rPh>
    <rPh sb="247" eb="250">
      <t>カイシ</t>
    </rPh>
    <rPh sb="257" eb="258">
      <t>コ</t>
    </rPh>
    <rPh sb="263" eb="265">
      <t>ケンゼン</t>
    </rPh>
    <rPh sb="266" eb="268">
      <t>ケイエイ</t>
    </rPh>
    <rPh sb="268" eb="270">
      <t>ジョウタイ</t>
    </rPh>
    <rPh sb="276" eb="280">
      <t>ルイジ</t>
    </rPh>
    <rPh sb="281" eb="284">
      <t>ヘイキンチ</t>
    </rPh>
    <rPh sb="285" eb="287">
      <t>ウワマワ</t>
    </rPh>
    <rPh sb="289" eb="291">
      <t>リョウコウ</t>
    </rPh>
    <rPh sb="292" eb="294">
      <t>スイジュン</t>
    </rPh>
    <rPh sb="299" eb="303">
      <t>オスイシ</t>
    </rPh>
    <rPh sb="303" eb="305">
      <t>ゲンカ</t>
    </rPh>
    <rPh sb="307" eb="312">
      <t>キギョウ</t>
    </rPh>
    <rPh sb="313" eb="315">
      <t>ゲンショウ</t>
    </rPh>
    <rPh sb="316" eb="317">
      <t>トモナ</t>
    </rPh>
    <rPh sb="318" eb="320">
      <t>シハラ</t>
    </rPh>
    <rPh sb="320" eb="322">
      <t>リソク</t>
    </rPh>
    <rPh sb="323" eb="326">
      <t>シホン</t>
    </rPh>
    <rPh sb="328" eb="330">
      <t>ゲンショウ</t>
    </rPh>
    <rPh sb="330" eb="331">
      <t>トウ</t>
    </rPh>
    <rPh sb="334" eb="338">
      <t>ゲンシ</t>
    </rPh>
    <rPh sb="345" eb="349">
      <t>ルイジ</t>
    </rPh>
    <rPh sb="350" eb="352">
      <t>ヒカク</t>
    </rPh>
    <rPh sb="355" eb="356">
      <t>タカ</t>
    </rPh>
    <rPh sb="357" eb="359">
      <t>スイジュン</t>
    </rPh>
    <rPh sb="365" eb="367">
      <t>コンゴ</t>
    </rPh>
    <rPh sb="368" eb="370">
      <t>テキセイ</t>
    </rPh>
    <rPh sb="371" eb="373">
      <t>ケイエイ</t>
    </rPh>
    <rPh sb="374" eb="375">
      <t>オコナ</t>
    </rPh>
    <rPh sb="376" eb="378">
      <t>ヒツヨウ</t>
    </rPh>
    <rPh sb="386" eb="388">
      <t>シセツ</t>
    </rPh>
    <rPh sb="388" eb="391">
      <t>リヨウ</t>
    </rPh>
    <rPh sb="393" eb="397">
      <t>オスイシ</t>
    </rPh>
    <rPh sb="397" eb="399">
      <t>シセツ</t>
    </rPh>
    <rPh sb="400" eb="402">
      <t>ショユウ</t>
    </rPh>
    <rPh sb="410" eb="411">
      <t>トウ</t>
    </rPh>
    <rPh sb="411" eb="413">
      <t>シヒョウ</t>
    </rPh>
    <rPh sb="414" eb="416">
      <t>ヒョウジ</t>
    </rPh>
    <rPh sb="425" eb="429">
      <t>スイセン</t>
    </rPh>
    <rPh sb="435" eb="436">
      <t>コ</t>
    </rPh>
    <rPh sb="441" eb="445">
      <t>ルイジ</t>
    </rPh>
    <rPh sb="446" eb="448">
      <t>ヒカク</t>
    </rPh>
    <rPh sb="451" eb="452">
      <t>タカ</t>
    </rPh>
    <rPh sb="453" eb="455">
      <t>スイジュン</t>
    </rPh>
    <phoneticPr fontId="1"/>
  </si>
  <si>
    <t>類似団体平均(N-1)</t>
  </si>
  <si>
    <t>類似団体平均(N)</t>
  </si>
  <si>
    <t>参照用</t>
    <rPh sb="0" eb="3">
      <t>サンショウヨウ</t>
    </rPh>
    <phoneticPr fontId="1"/>
  </si>
  <si>
    <t>法適用</t>
  </si>
  <si>
    <t>下水道事業</t>
  </si>
  <si>
    <t>公共下水道</t>
  </si>
  <si>
    <t>Ab</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</si>
  <si>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</si>
  <si>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</si>
  <si>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</si>
  <si>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</si>
  <si>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</si>
  <si>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</si>
  <si>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</si>
  <si>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</si>
  <si>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</si>
  <si>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</si>
  <si>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</si>
  <si>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</si>
  <si>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
　平成10年度末に普及率が100％となっており、減価償却が進んでいくため、今後上昇が続く見込みです。また、類似団体と比較すると高い水準にあります。老朽化による事故を未然に防ぐため、計画的かつ効率的な更新を行っていく必要があります。
②管渠老朽化率
　令和3年度現在、法廷耐用年数を超えた管渠はありません。
③管渠改善率
　令和元年度から下水道ストックマネジメント計画に基づく計画的かつ効率的な更新を進めており、令和2年度から管渠の更新が発生しています。</t>
    <rPh sb="1" eb="5">
      <t>ユウケイ</t>
    </rPh>
    <rPh sb="5" eb="7">
      <t>シサン</t>
    </rPh>
    <rPh sb="7" eb="12">
      <t>ゲンカシ</t>
    </rPh>
    <rPh sb="14" eb="16">
      <t>ヘイセイ</t>
    </rPh>
    <rPh sb="18" eb="20">
      <t>ネンド</t>
    </rPh>
    <rPh sb="20" eb="21">
      <t>マツ</t>
    </rPh>
    <rPh sb="22" eb="25">
      <t>フキュ</t>
    </rPh>
    <rPh sb="37" eb="41">
      <t>ゲンカ</t>
    </rPh>
    <rPh sb="42" eb="43">
      <t>スス</t>
    </rPh>
    <rPh sb="50" eb="52">
      <t>コンゴ</t>
    </rPh>
    <rPh sb="52" eb="54">
      <t>ジョウショウ</t>
    </rPh>
    <rPh sb="55" eb="56">
      <t>ツヅ</t>
    </rPh>
    <rPh sb="57" eb="59">
      <t>ミコ</t>
    </rPh>
    <rPh sb="66" eb="70">
      <t>ルイジ</t>
    </rPh>
    <rPh sb="71" eb="73">
      <t>ヒカク</t>
    </rPh>
    <rPh sb="76" eb="77">
      <t>タカ</t>
    </rPh>
    <rPh sb="78" eb="80">
      <t>スイジュン</t>
    </rPh>
    <rPh sb="86" eb="89">
      <t>ロウキュウカ</t>
    </rPh>
    <rPh sb="92" eb="94">
      <t>ジコ</t>
    </rPh>
    <rPh sb="95" eb="97">
      <t>ミゼン</t>
    </rPh>
    <rPh sb="98" eb="99">
      <t>フセ</t>
    </rPh>
    <rPh sb="103" eb="106">
      <t>ケイカクテキ</t>
    </rPh>
    <rPh sb="108" eb="111">
      <t>コウリツテキ</t>
    </rPh>
    <rPh sb="112" eb="114">
      <t>コウシン</t>
    </rPh>
    <rPh sb="115" eb="116">
      <t>オコナ</t>
    </rPh>
    <rPh sb="120" eb="122">
      <t>ヒツヨウ</t>
    </rPh>
    <rPh sb="130" eb="132">
      <t>カンキョ</t>
    </rPh>
    <rPh sb="132" eb="136">
      <t>ロウキュ</t>
    </rPh>
    <rPh sb="138" eb="140">
      <t>レイワ</t>
    </rPh>
    <rPh sb="141" eb="142">
      <t>ネン</t>
    </rPh>
    <rPh sb="142" eb="143">
      <t>ド</t>
    </rPh>
    <rPh sb="143" eb="145">
      <t>ゲンザイ</t>
    </rPh>
    <rPh sb="146" eb="148">
      <t>ホウテイ</t>
    </rPh>
    <rPh sb="148" eb="152">
      <t>タイヨウ</t>
    </rPh>
    <rPh sb="153" eb="154">
      <t>コ</t>
    </rPh>
    <rPh sb="156" eb="158">
      <t>カンキョ</t>
    </rPh>
    <rPh sb="167" eb="169">
      <t>カンキョ</t>
    </rPh>
    <rPh sb="169" eb="172">
      <t>カイゼ</t>
    </rPh>
    <rPh sb="174" eb="176">
      <t>レイワ</t>
    </rPh>
    <rPh sb="176" eb="177">
      <t>モト</t>
    </rPh>
    <rPh sb="177" eb="179">
      <t>ネンド</t>
    </rPh>
    <rPh sb="181" eb="184">
      <t>ゲスイドウ</t>
    </rPh>
    <rPh sb="194" eb="196">
      <t>ケイカク</t>
    </rPh>
    <rPh sb="197" eb="198">
      <t>モト</t>
    </rPh>
    <rPh sb="200" eb="203">
      <t>ケイカクテキ</t>
    </rPh>
    <rPh sb="205" eb="208">
      <t>コウリツテキ</t>
    </rPh>
    <rPh sb="209" eb="211">
      <t>コウシン</t>
    </rPh>
    <rPh sb="212" eb="213">
      <t>スス</t>
    </rPh>
    <rPh sb="218" eb="220">
      <t>レイワ</t>
    </rPh>
    <rPh sb="221" eb="222">
      <t>ネン</t>
    </rPh>
    <rPh sb="222" eb="223">
      <t>ド</t>
    </rPh>
    <rPh sb="225" eb="227">
      <t>カンキョ</t>
    </rPh>
    <rPh sb="228" eb="230">
      <t>コウシン</t>
    </rPh>
    <rPh sb="231" eb="233">
      <t>ハッセイ</t>
    </rPh>
    <phoneticPr fontId="1"/>
  </si>
  <si>
    <t>　経常収支比率については、前年度比6.57％増の123.85％となり、経費回収率も前年度比3.3％増の121.17％となりました。また.、企業債残高の減少に伴う企業債残高対事業規模比率の減少も続いています。春日市下水道事業の経営状態は引き続き健全であると判断できます。
　しかしながら、高い水洗化率や人口減少の見込みなどにより下水道使用料の大幅な増収は見込めない一方、管渠更新などに係る費用の増加が見込まれます。そのため、収入面では適正な使用料収入を確保し、支出面では下水道ストックマネジメント計画に基づく計画的な管渠の更新を行うことにより改築費用の平準化を図りつつ、企業債残高を減らすなどの経費の削減に努めます。
　経営戦略の進捗状況を毎年度確認し、安定した経営を継続します。</t>
    <rPh sb="1" eb="5">
      <t>ケイジ</t>
    </rPh>
    <rPh sb="5" eb="7">
      <t>ヒリツ</t>
    </rPh>
    <rPh sb="13" eb="16">
      <t>ゼンネンド</t>
    </rPh>
    <rPh sb="16" eb="17">
      <t>ヒ</t>
    </rPh>
    <rPh sb="22" eb="23">
      <t>ゾウ</t>
    </rPh>
    <rPh sb="35" eb="40">
      <t>ケイヒカイ</t>
    </rPh>
    <rPh sb="41" eb="44">
      <t>ゼンネンド</t>
    </rPh>
    <rPh sb="44" eb="45">
      <t>ヒ</t>
    </rPh>
    <rPh sb="49" eb="50">
      <t>ゾウ</t>
    </rPh>
    <rPh sb="69" eb="74">
      <t>キギョウ</t>
    </rPh>
    <rPh sb="75" eb="77">
      <t>ゲンショウ</t>
    </rPh>
    <rPh sb="78" eb="79">
      <t>トモナ</t>
    </rPh>
    <rPh sb="80" eb="85">
      <t>キギョウ</t>
    </rPh>
    <rPh sb="85" eb="86">
      <t>タイ</t>
    </rPh>
    <rPh sb="86" eb="92">
      <t>ジギョウ</t>
    </rPh>
    <rPh sb="93" eb="95">
      <t>ゲンショウ</t>
    </rPh>
    <rPh sb="96" eb="102">
      <t>ツヅイテイ</t>
    </rPh>
    <rPh sb="103" eb="106">
      <t>カスガシ</t>
    </rPh>
    <rPh sb="106" eb="111">
      <t>ゲスイド</t>
    </rPh>
    <rPh sb="112" eb="114">
      <t>ケイエイ</t>
    </rPh>
    <rPh sb="114" eb="116">
      <t>ジョウタイ</t>
    </rPh>
    <rPh sb="117" eb="118">
      <t>ヒ</t>
    </rPh>
    <rPh sb="119" eb="120">
      <t>ツヅ</t>
    </rPh>
    <rPh sb="121" eb="123">
      <t>ケンゼン</t>
    </rPh>
    <rPh sb="127" eb="129">
      <t>ハンダン</t>
    </rPh>
    <rPh sb="143" eb="144">
      <t>タカ</t>
    </rPh>
    <rPh sb="145" eb="149">
      <t>スイセン</t>
    </rPh>
    <rPh sb="150" eb="154">
      <t>ジンコ</t>
    </rPh>
    <rPh sb="155" eb="157">
      <t>ミコ</t>
    </rPh>
    <rPh sb="163" eb="169">
      <t>ゲスイド</t>
    </rPh>
    <rPh sb="170" eb="172">
      <t>オオハバ</t>
    </rPh>
    <rPh sb="173" eb="175">
      <t>ゾウシュウ</t>
    </rPh>
    <rPh sb="176" eb="178">
      <t>ミコ</t>
    </rPh>
    <rPh sb="181" eb="183">
      <t>イッポウ</t>
    </rPh>
    <rPh sb="184" eb="186">
      <t>カンキョ</t>
    </rPh>
    <rPh sb="186" eb="188">
      <t>コウシン</t>
    </rPh>
    <rPh sb="191" eb="192">
      <t>カカ</t>
    </rPh>
    <rPh sb="193" eb="195">
      <t>ヒヨウ</t>
    </rPh>
    <rPh sb="196" eb="198">
      <t>ゾウカ</t>
    </rPh>
    <rPh sb="199" eb="201">
      <t>ミコ</t>
    </rPh>
    <rPh sb="211" eb="214">
      <t>シュウニュウメン</t>
    </rPh>
    <rPh sb="216" eb="218">
      <t>テキセイ</t>
    </rPh>
    <rPh sb="219" eb="222">
      <t>シヨウ</t>
    </rPh>
    <rPh sb="222" eb="224">
      <t>シュウニュウ</t>
    </rPh>
    <rPh sb="225" eb="227">
      <t>カクホ</t>
    </rPh>
    <rPh sb="229" eb="231">
      <t>シシュツ</t>
    </rPh>
    <rPh sb="231" eb="232">
      <t>メン</t>
    </rPh>
    <rPh sb="234" eb="237">
      <t>ゲスイドウ</t>
    </rPh>
    <rPh sb="247" eb="249">
      <t>ケイカク</t>
    </rPh>
    <rPh sb="250" eb="251">
      <t>モト</t>
    </rPh>
    <rPh sb="253" eb="255">
      <t>ケイカク</t>
    </rPh>
    <rPh sb="255" eb="256">
      <t>テキ</t>
    </rPh>
    <rPh sb="257" eb="259">
      <t>カンキョ</t>
    </rPh>
    <rPh sb="260" eb="262">
      <t>コウシン</t>
    </rPh>
    <rPh sb="263" eb="264">
      <t>オコナ</t>
    </rPh>
    <rPh sb="270" eb="272">
      <t>カイチク</t>
    </rPh>
    <rPh sb="272" eb="274">
      <t>ヒヨウ</t>
    </rPh>
    <rPh sb="275" eb="278">
      <t>ヘイジュンカ</t>
    </rPh>
    <rPh sb="279" eb="280">
      <t>ハカ</t>
    </rPh>
    <rPh sb="284" eb="287">
      <t>キギ</t>
    </rPh>
    <rPh sb="287" eb="289">
      <t>ザンダカ</t>
    </rPh>
    <rPh sb="290" eb="291">
      <t>ヘ</t>
    </rPh>
    <rPh sb="296" eb="298">
      <t>ケイヒ</t>
    </rPh>
    <rPh sb="299" eb="301">
      <t>サクゲン</t>
    </rPh>
    <rPh sb="302" eb="303">
      <t>ツト</t>
    </rPh>
    <rPh sb="309" eb="311">
      <t>ケイエイ</t>
    </rPh>
    <rPh sb="311" eb="313">
      <t>センリャク</t>
    </rPh>
    <rPh sb="314" eb="318">
      <t>シンチョ</t>
    </rPh>
    <rPh sb="319" eb="322">
      <t>マイネンド</t>
    </rPh>
    <rPh sb="322" eb="324">
      <t>カクニン</t>
    </rPh>
    <rPh sb="326" eb="328">
      <t>アンテイ</t>
    </rPh>
    <rPh sb="330" eb="332">
      <t>ケイエイ</t>
    </rPh>
    <rPh sb="333" eb="335">
      <t>ケイゾク</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</si>
</sst>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formatCode="#,##0.00;&quot;△&quot;#,##0.00;&quot;-&quot;">
                  <c:v>6.e-002</c:v>
                </c:pt>
                <c:pt idx="4" formatCode="#,##0.00;&quot;△&quot;#,##0.00;&quot;-&quot;">
                  <c:v>0.39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c:v>
                </c:pt>
                <c:pt idx="1">
                  <c:v>0.12</c:v>
                </c:pt>
                <c:pt idx="2">
                  <c:v>0.19</c:v>
                </c:pt>
                <c:pt idx="3">
                  <c:v>0.19</c:v>
                </c:pt>
                <c:pt idx="4">
                  <c:v>0.14000000000000001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70.37</c:v>
                </c:pt>
                <c:pt idx="1">
                  <c:v>68.3</c:v>
                </c:pt>
                <c:pt idx="2">
                  <c:v>67.37</c:v>
                </c:pt>
                <c:pt idx="3">
                  <c:v>67.709999999999994</c:v>
                </c:pt>
                <c:pt idx="4">
                  <c:v>67.13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99.22</c:v>
                </c:pt>
                <c:pt idx="1">
                  <c:v>99.24</c:v>
                </c:pt>
                <c:pt idx="2">
                  <c:v>99.35</c:v>
                </c:pt>
                <c:pt idx="3">
                  <c:v>99.38</c:v>
                </c:pt>
                <c:pt idx="4">
                  <c:v>99.46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96.75</c:v>
                </c:pt>
                <c:pt idx="1">
                  <c:v>96.78</c:v>
                </c:pt>
                <c:pt idx="2">
                  <c:v>97</c:v>
                </c:pt>
                <c:pt idx="3">
                  <c:v>97.24</c:v>
                </c:pt>
                <c:pt idx="4">
                  <c:v>97.79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117.1</c:v>
                </c:pt>
                <c:pt idx="1">
                  <c:v>119.51</c:v>
                </c:pt>
                <c:pt idx="2">
                  <c:v>112.84</c:v>
                </c:pt>
                <c:pt idx="3">
                  <c:v>117.28</c:v>
                </c:pt>
                <c:pt idx="4">
                  <c:v>123.85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106.55</c:v>
                </c:pt>
                <c:pt idx="1">
                  <c:v>106.78</c:v>
                </c:pt>
                <c:pt idx="2">
                  <c:v>106.31</c:v>
                </c:pt>
                <c:pt idx="3">
                  <c:v>107.05</c:v>
                </c:pt>
                <c:pt idx="4">
                  <c:v>106.43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42.66</c:v>
                </c:pt>
                <c:pt idx="1">
                  <c:v>44.31</c:v>
                </c:pt>
                <c:pt idx="2">
                  <c:v>45.89</c:v>
                </c:pt>
                <c:pt idx="3">
                  <c:v>47.46</c:v>
                </c:pt>
                <c:pt idx="4">
                  <c:v>48.25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28.24</c:v>
                </c:pt>
                <c:pt idx="1">
                  <c:v>29.38</c:v>
                </c:pt>
                <c:pt idx="2">
                  <c:v>30.6</c:v>
                </c:pt>
                <c:pt idx="3">
                  <c:v>27.39</c:v>
                </c:pt>
                <c:pt idx="4">
                  <c:v>30.42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3.67</c:v>
                </c:pt>
                <c:pt idx="1">
                  <c:v>3.45</c:v>
                </c:pt>
                <c:pt idx="2">
                  <c:v>5.0199999999999996</c:v>
                </c:pt>
                <c:pt idx="3">
                  <c:v>5.86</c:v>
                </c:pt>
                <c:pt idx="4">
                  <c:v>6.66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0.41</c:v>
                </c:pt>
                <c:pt idx="1">
                  <c:v>0.19</c:v>
                </c:pt>
                <c:pt idx="2">
                  <c:v>5.e-002</c:v>
                </c:pt>
                <c:pt idx="3" formatCode="#,##0.00;&quot;△&quot;#,##0.00">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71.75</c:v>
                </c:pt>
                <c:pt idx="1">
                  <c:v>72.17</c:v>
                </c:pt>
                <c:pt idx="2">
                  <c:v>72.77</c:v>
                </c:pt>
                <c:pt idx="3">
                  <c:v>76.38</c:v>
                </c:pt>
                <c:pt idx="4">
                  <c:v>88.81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83.46</c:v>
                </c:pt>
                <c:pt idx="1">
                  <c:v>80.64</c:v>
                </c:pt>
                <c:pt idx="2">
                  <c:v>88.1</c:v>
                </c:pt>
                <c:pt idx="3">
                  <c:v>84.84</c:v>
                </c:pt>
                <c:pt idx="4">
                  <c:v>88.42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760.74</c:v>
                </c:pt>
                <c:pt idx="1">
                  <c:v>723.73</c:v>
                </c:pt>
                <c:pt idx="2">
                  <c:v>673.53</c:v>
                </c:pt>
                <c:pt idx="3">
                  <c:v>608.54999999999995</c:v>
                </c:pt>
                <c:pt idx="4">
                  <c:v>589.44000000000005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612.6</c:v>
                </c:pt>
                <c:pt idx="1">
                  <c:v>606.79999999999995</c:v>
                </c:pt>
                <c:pt idx="2">
                  <c:v>585.55999999999995</c:v>
                </c:pt>
                <c:pt idx="3">
                  <c:v>565.62</c:v>
                </c:pt>
                <c:pt idx="4">
                  <c:v>544.61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110.45</c:v>
                </c:pt>
                <c:pt idx="1">
                  <c:v>115.9</c:v>
                </c:pt>
                <c:pt idx="2">
                  <c:v>116.28</c:v>
                </c:pt>
                <c:pt idx="3">
                  <c:v>117.87</c:v>
                </c:pt>
                <c:pt idx="4">
                  <c:v>121.17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100.97</c:v>
                </c:pt>
                <c:pt idx="1">
                  <c:v>101.84</c:v>
                </c:pt>
                <c:pt idx="2">
                  <c:v>101.62</c:v>
                </c:pt>
                <c:pt idx="3">
                  <c:v>102.36</c:v>
                </c:pt>
                <c:pt idx="4">
                  <c:v>103.76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151.27000000000001</c:v>
                </c:pt>
                <c:pt idx="1">
                  <c:v>142.78</c:v>
                </c:pt>
                <c:pt idx="2">
                  <c:v>142.72</c:v>
                </c:pt>
                <c:pt idx="3">
                  <c:v>138.76</c:v>
                </c:pt>
                <c:pt idx="4">
                  <c:v>135.74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118.78</c:v>
                </c:pt>
                <c:pt idx="1">
                  <c:v>119.39</c:v>
                </c:pt>
                <c:pt idx="2">
                  <c:v>117.41</c:v>
                </c:pt>
                <c:pt idx="3">
                  <c:v>114.01</c:v>
                </c:pt>
                <c:pt idx="4">
                  <c:v>111.18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【107.02】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【3.09】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【71.39】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【669.11】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【59.99】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【134.98】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【6.54】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【0.24】</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52" workbookViewId="0">
      <selection activeCell="BL64" sqref="BL64:BZ65"/>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福岡県　春日市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Ab</v>
      </c>
      <c r="X8" s="6"/>
      <c r="Y8" s="6"/>
      <c r="Z8" s="6"/>
      <c r="AA8" s="6"/>
      <c r="AB8" s="6"/>
      <c r="AC8" s="6"/>
      <c r="AD8" s="20" t="str">
        <f>データ!$M$6</f>
        <v>非設置</v>
      </c>
      <c r="AE8" s="20"/>
      <c r="AF8" s="20"/>
      <c r="AG8" s="20"/>
      <c r="AH8" s="20"/>
      <c r="AI8" s="20"/>
      <c r="AJ8" s="20"/>
      <c r="AK8" s="3"/>
      <c r="AL8" s="21">
        <f>データ!S6</f>
        <v>113164</v>
      </c>
      <c r="AM8" s="21"/>
      <c r="AN8" s="21"/>
      <c r="AO8" s="21"/>
      <c r="AP8" s="21"/>
      <c r="AQ8" s="21"/>
      <c r="AR8" s="21"/>
      <c r="AS8" s="21"/>
      <c r="AT8" s="7">
        <f>データ!T6</f>
        <v>14.15</v>
      </c>
      <c r="AU8" s="7"/>
      <c r="AV8" s="7"/>
      <c r="AW8" s="7"/>
      <c r="AX8" s="7"/>
      <c r="AY8" s="7"/>
      <c r="AZ8" s="7"/>
      <c r="BA8" s="7"/>
      <c r="BB8" s="7">
        <f>データ!U6</f>
        <v>7997.46</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58.64</v>
      </c>
      <c r="J10" s="7"/>
      <c r="K10" s="7"/>
      <c r="L10" s="7"/>
      <c r="M10" s="7"/>
      <c r="N10" s="7"/>
      <c r="O10" s="7"/>
      <c r="P10" s="7">
        <f>データ!P6</f>
        <v>100</v>
      </c>
      <c r="Q10" s="7"/>
      <c r="R10" s="7"/>
      <c r="S10" s="7"/>
      <c r="T10" s="7"/>
      <c r="U10" s="7"/>
      <c r="V10" s="7"/>
      <c r="W10" s="7">
        <f>データ!Q6</f>
        <v>86.09</v>
      </c>
      <c r="X10" s="7"/>
      <c r="Y10" s="7"/>
      <c r="Z10" s="7"/>
      <c r="AA10" s="7"/>
      <c r="AB10" s="7"/>
      <c r="AC10" s="7"/>
      <c r="AD10" s="21">
        <f>データ!R6</f>
        <v>3160</v>
      </c>
      <c r="AE10" s="21"/>
      <c r="AF10" s="21"/>
      <c r="AG10" s="21"/>
      <c r="AH10" s="21"/>
      <c r="AI10" s="21"/>
      <c r="AJ10" s="21"/>
      <c r="AK10" s="2"/>
      <c r="AL10" s="21">
        <f>データ!V6</f>
        <v>112737</v>
      </c>
      <c r="AM10" s="21"/>
      <c r="AN10" s="21"/>
      <c r="AO10" s="21"/>
      <c r="AP10" s="21"/>
      <c r="AQ10" s="21"/>
      <c r="AR10" s="21"/>
      <c r="AS10" s="21"/>
      <c r="AT10" s="7">
        <f>データ!W6</f>
        <v>13.8</v>
      </c>
      <c r="AU10" s="7"/>
      <c r="AV10" s="7"/>
      <c r="AW10" s="7"/>
      <c r="AX10" s="7"/>
      <c r="AY10" s="7"/>
      <c r="AZ10" s="7"/>
      <c r="BA10" s="7"/>
      <c r="BB10" s="7">
        <f>データ!X6</f>
        <v>8169.35</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93</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50</v>
      </c>
      <c r="K84" s="12" t="s">
        <v>51</v>
      </c>
      <c r="L84" s="12" t="s">
        <v>33</v>
      </c>
      <c r="M84" s="12" t="s">
        <v>36</v>
      </c>
      <c r="N84" s="12" t="s">
        <v>53</v>
      </c>
      <c r="O84" s="12" t="s">
        <v>55</v>
      </c>
    </row>
    <row r="85" spans="1:78" hidden="1">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INOZxshkW5ni/oU4l0t8XC+2QRBT1Wgf71MV3cwA8fiL1471khmddg40LOHwx1kLH7HpfmTwSyb1zciWiRLiQ==" saltValue="Q/i7XcsEZieeaYIOhBKFU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56</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57</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59</v>
      </c>
      <c r="D3" s="58" t="s">
        <v>60</v>
      </c>
      <c r="E3" s="58" t="s">
        <v>4</v>
      </c>
      <c r="F3" s="58" t="s">
        <v>3</v>
      </c>
      <c r="G3" s="58" t="s">
        <v>25</v>
      </c>
      <c r="H3" s="65" t="s">
        <v>61</v>
      </c>
      <c r="I3" s="68"/>
      <c r="J3" s="68"/>
      <c r="K3" s="68"/>
      <c r="L3" s="68"/>
      <c r="M3" s="68"/>
      <c r="N3" s="68"/>
      <c r="O3" s="68"/>
      <c r="P3" s="68"/>
      <c r="Q3" s="68"/>
      <c r="R3" s="68"/>
      <c r="S3" s="68"/>
      <c r="T3" s="68"/>
      <c r="U3" s="68"/>
      <c r="V3" s="68"/>
      <c r="W3" s="68"/>
      <c r="X3" s="73"/>
      <c r="Y3" s="76" t="s">
        <v>54</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62</v>
      </c>
      <c r="B4" s="59"/>
      <c r="C4" s="59"/>
      <c r="D4" s="59"/>
      <c r="E4" s="59"/>
      <c r="F4" s="59"/>
      <c r="G4" s="59"/>
      <c r="H4" s="66"/>
      <c r="I4" s="69"/>
      <c r="J4" s="69"/>
      <c r="K4" s="69"/>
      <c r="L4" s="69"/>
      <c r="M4" s="69"/>
      <c r="N4" s="69"/>
      <c r="O4" s="69"/>
      <c r="P4" s="69"/>
      <c r="Q4" s="69"/>
      <c r="R4" s="69"/>
      <c r="S4" s="69"/>
      <c r="T4" s="69"/>
      <c r="U4" s="69"/>
      <c r="V4" s="69"/>
      <c r="W4" s="69"/>
      <c r="X4" s="74"/>
      <c r="Y4" s="77" t="s">
        <v>52</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64</v>
      </c>
      <c r="BG4" s="77"/>
      <c r="BH4" s="77"/>
      <c r="BI4" s="77"/>
      <c r="BJ4" s="77"/>
      <c r="BK4" s="77"/>
      <c r="BL4" s="77"/>
      <c r="BM4" s="77"/>
      <c r="BN4" s="77"/>
      <c r="BO4" s="77"/>
      <c r="BP4" s="77"/>
      <c r="BQ4" s="77" t="s">
        <v>15</v>
      </c>
      <c r="BR4" s="77"/>
      <c r="BS4" s="77"/>
      <c r="BT4" s="77"/>
      <c r="BU4" s="77"/>
      <c r="BV4" s="77"/>
      <c r="BW4" s="77"/>
      <c r="BX4" s="77"/>
      <c r="BY4" s="77"/>
      <c r="BZ4" s="77"/>
      <c r="CA4" s="77"/>
      <c r="CB4" s="77" t="s">
        <v>63</v>
      </c>
      <c r="CC4" s="77"/>
      <c r="CD4" s="77"/>
      <c r="CE4" s="77"/>
      <c r="CF4" s="77"/>
      <c r="CG4" s="77"/>
      <c r="CH4" s="77"/>
      <c r="CI4" s="77"/>
      <c r="CJ4" s="77"/>
      <c r="CK4" s="77"/>
      <c r="CL4" s="77"/>
      <c r="CM4" s="77" t="s">
        <v>1</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58</v>
      </c>
      <c r="I5" s="67" t="s">
        <v>70</v>
      </c>
      <c r="J5" s="67" t="s">
        <v>71</v>
      </c>
      <c r="K5" s="67" t="s">
        <v>72</v>
      </c>
      <c r="L5" s="67" t="s">
        <v>73</v>
      </c>
      <c r="M5" s="67" t="s">
        <v>6</v>
      </c>
      <c r="N5" s="67" t="s">
        <v>74</v>
      </c>
      <c r="O5" s="67" t="s">
        <v>75</v>
      </c>
      <c r="P5" s="67" t="s">
        <v>76</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94</v>
      </c>
      <c r="AH5" s="67" t="s">
        <v>95</v>
      </c>
      <c r="AI5" s="67" t="s">
        <v>44</v>
      </c>
      <c r="AJ5" s="67" t="s">
        <v>84</v>
      </c>
      <c r="AK5" s="67" t="s">
        <v>85</v>
      </c>
      <c r="AL5" s="67" t="s">
        <v>86</v>
      </c>
      <c r="AM5" s="67" t="s">
        <v>87</v>
      </c>
      <c r="AN5" s="67" t="s">
        <v>88</v>
      </c>
      <c r="AO5" s="67" t="s">
        <v>90</v>
      </c>
      <c r="AP5" s="67" t="s">
        <v>91</v>
      </c>
      <c r="AQ5" s="67" t="s">
        <v>92</v>
      </c>
      <c r="AR5" s="67" t="s">
        <v>94</v>
      </c>
      <c r="AS5" s="67" t="s">
        <v>95</v>
      </c>
      <c r="AT5" s="67" t="s">
        <v>89</v>
      </c>
      <c r="AU5" s="67" t="s">
        <v>84</v>
      </c>
      <c r="AV5" s="67" t="s">
        <v>85</v>
      </c>
      <c r="AW5" s="67" t="s">
        <v>86</v>
      </c>
      <c r="AX5" s="67" t="s">
        <v>87</v>
      </c>
      <c r="AY5" s="67" t="s">
        <v>88</v>
      </c>
      <c r="AZ5" s="67" t="s">
        <v>90</v>
      </c>
      <c r="BA5" s="67" t="s">
        <v>91</v>
      </c>
      <c r="BB5" s="67" t="s">
        <v>92</v>
      </c>
      <c r="BC5" s="67" t="s">
        <v>94</v>
      </c>
      <c r="BD5" s="67" t="s">
        <v>95</v>
      </c>
      <c r="BE5" s="67" t="s">
        <v>89</v>
      </c>
      <c r="BF5" s="67" t="s">
        <v>84</v>
      </c>
      <c r="BG5" s="67" t="s">
        <v>85</v>
      </c>
      <c r="BH5" s="67" t="s">
        <v>86</v>
      </c>
      <c r="BI5" s="67" t="s">
        <v>87</v>
      </c>
      <c r="BJ5" s="67" t="s">
        <v>88</v>
      </c>
      <c r="BK5" s="67" t="s">
        <v>90</v>
      </c>
      <c r="BL5" s="67" t="s">
        <v>91</v>
      </c>
      <c r="BM5" s="67" t="s">
        <v>92</v>
      </c>
      <c r="BN5" s="67" t="s">
        <v>94</v>
      </c>
      <c r="BO5" s="67" t="s">
        <v>95</v>
      </c>
      <c r="BP5" s="67" t="s">
        <v>89</v>
      </c>
      <c r="BQ5" s="67" t="s">
        <v>84</v>
      </c>
      <c r="BR5" s="67" t="s">
        <v>85</v>
      </c>
      <c r="BS5" s="67" t="s">
        <v>86</v>
      </c>
      <c r="BT5" s="67" t="s">
        <v>87</v>
      </c>
      <c r="BU5" s="67" t="s">
        <v>88</v>
      </c>
      <c r="BV5" s="67" t="s">
        <v>90</v>
      </c>
      <c r="BW5" s="67" t="s">
        <v>91</v>
      </c>
      <c r="BX5" s="67" t="s">
        <v>92</v>
      </c>
      <c r="BY5" s="67" t="s">
        <v>94</v>
      </c>
      <c r="BZ5" s="67" t="s">
        <v>95</v>
      </c>
      <c r="CA5" s="67" t="s">
        <v>89</v>
      </c>
      <c r="CB5" s="67" t="s">
        <v>84</v>
      </c>
      <c r="CC5" s="67" t="s">
        <v>85</v>
      </c>
      <c r="CD5" s="67" t="s">
        <v>86</v>
      </c>
      <c r="CE5" s="67" t="s">
        <v>87</v>
      </c>
      <c r="CF5" s="67" t="s">
        <v>88</v>
      </c>
      <c r="CG5" s="67" t="s">
        <v>90</v>
      </c>
      <c r="CH5" s="67" t="s">
        <v>91</v>
      </c>
      <c r="CI5" s="67" t="s">
        <v>92</v>
      </c>
      <c r="CJ5" s="67" t="s">
        <v>94</v>
      </c>
      <c r="CK5" s="67" t="s">
        <v>95</v>
      </c>
      <c r="CL5" s="67" t="s">
        <v>89</v>
      </c>
      <c r="CM5" s="67" t="s">
        <v>84</v>
      </c>
      <c r="CN5" s="67" t="s">
        <v>85</v>
      </c>
      <c r="CO5" s="67" t="s">
        <v>86</v>
      </c>
      <c r="CP5" s="67" t="s">
        <v>87</v>
      </c>
      <c r="CQ5" s="67" t="s">
        <v>88</v>
      </c>
      <c r="CR5" s="67" t="s">
        <v>90</v>
      </c>
      <c r="CS5" s="67" t="s">
        <v>91</v>
      </c>
      <c r="CT5" s="67" t="s">
        <v>92</v>
      </c>
      <c r="CU5" s="67" t="s">
        <v>94</v>
      </c>
      <c r="CV5" s="67" t="s">
        <v>95</v>
      </c>
      <c r="CW5" s="67" t="s">
        <v>89</v>
      </c>
      <c r="CX5" s="67" t="s">
        <v>84</v>
      </c>
      <c r="CY5" s="67" t="s">
        <v>85</v>
      </c>
      <c r="CZ5" s="67" t="s">
        <v>86</v>
      </c>
      <c r="DA5" s="67" t="s">
        <v>87</v>
      </c>
      <c r="DB5" s="67" t="s">
        <v>88</v>
      </c>
      <c r="DC5" s="67" t="s">
        <v>90</v>
      </c>
      <c r="DD5" s="67" t="s">
        <v>91</v>
      </c>
      <c r="DE5" s="67" t="s">
        <v>92</v>
      </c>
      <c r="DF5" s="67" t="s">
        <v>94</v>
      </c>
      <c r="DG5" s="67" t="s">
        <v>95</v>
      </c>
      <c r="DH5" s="67" t="s">
        <v>89</v>
      </c>
      <c r="DI5" s="67" t="s">
        <v>84</v>
      </c>
      <c r="DJ5" s="67" t="s">
        <v>85</v>
      </c>
      <c r="DK5" s="67" t="s">
        <v>86</v>
      </c>
      <c r="DL5" s="67" t="s">
        <v>87</v>
      </c>
      <c r="DM5" s="67" t="s">
        <v>88</v>
      </c>
      <c r="DN5" s="67" t="s">
        <v>90</v>
      </c>
      <c r="DO5" s="67" t="s">
        <v>91</v>
      </c>
      <c r="DP5" s="67" t="s">
        <v>92</v>
      </c>
      <c r="DQ5" s="67" t="s">
        <v>94</v>
      </c>
      <c r="DR5" s="67" t="s">
        <v>95</v>
      </c>
      <c r="DS5" s="67" t="s">
        <v>89</v>
      </c>
      <c r="DT5" s="67" t="s">
        <v>84</v>
      </c>
      <c r="DU5" s="67" t="s">
        <v>85</v>
      </c>
      <c r="DV5" s="67" t="s">
        <v>86</v>
      </c>
      <c r="DW5" s="67" t="s">
        <v>87</v>
      </c>
      <c r="DX5" s="67" t="s">
        <v>88</v>
      </c>
      <c r="DY5" s="67" t="s">
        <v>90</v>
      </c>
      <c r="DZ5" s="67" t="s">
        <v>91</v>
      </c>
      <c r="EA5" s="67" t="s">
        <v>92</v>
      </c>
      <c r="EB5" s="67" t="s">
        <v>94</v>
      </c>
      <c r="EC5" s="67" t="s">
        <v>95</v>
      </c>
      <c r="ED5" s="67" t="s">
        <v>89</v>
      </c>
      <c r="EE5" s="67" t="s">
        <v>84</v>
      </c>
      <c r="EF5" s="67" t="s">
        <v>85</v>
      </c>
      <c r="EG5" s="67" t="s">
        <v>86</v>
      </c>
      <c r="EH5" s="67" t="s">
        <v>87</v>
      </c>
      <c r="EI5" s="67" t="s">
        <v>88</v>
      </c>
      <c r="EJ5" s="67" t="s">
        <v>90</v>
      </c>
      <c r="EK5" s="67" t="s">
        <v>91</v>
      </c>
      <c r="EL5" s="67" t="s">
        <v>92</v>
      </c>
      <c r="EM5" s="67" t="s">
        <v>94</v>
      </c>
      <c r="EN5" s="67" t="s">
        <v>95</v>
      </c>
      <c r="EO5" s="67" t="s">
        <v>89</v>
      </c>
    </row>
    <row r="6" spans="1:148" s="55" customFormat="1">
      <c r="A6" s="56" t="s">
        <v>96</v>
      </c>
      <c r="B6" s="61">
        <f t="shared" ref="B6:X6" si="1">B7</f>
        <v>2021</v>
      </c>
      <c r="C6" s="61">
        <f t="shared" si="1"/>
        <v>402184</v>
      </c>
      <c r="D6" s="61">
        <f t="shared" si="1"/>
        <v>46</v>
      </c>
      <c r="E6" s="61">
        <f t="shared" si="1"/>
        <v>17</v>
      </c>
      <c r="F6" s="61">
        <f t="shared" si="1"/>
        <v>1</v>
      </c>
      <c r="G6" s="61">
        <f t="shared" si="1"/>
        <v>0</v>
      </c>
      <c r="H6" s="61" t="str">
        <f t="shared" si="1"/>
        <v>福岡県　春日市</v>
      </c>
      <c r="I6" s="61" t="str">
        <f t="shared" si="1"/>
        <v>法適用</v>
      </c>
      <c r="J6" s="61" t="str">
        <f t="shared" si="1"/>
        <v>下水道事業</v>
      </c>
      <c r="K6" s="61" t="str">
        <f t="shared" si="1"/>
        <v>公共下水道</v>
      </c>
      <c r="L6" s="61" t="str">
        <f t="shared" si="1"/>
        <v>Ab</v>
      </c>
      <c r="M6" s="61" t="str">
        <f t="shared" si="1"/>
        <v>非設置</v>
      </c>
      <c r="N6" s="70" t="str">
        <f t="shared" si="1"/>
        <v>-</v>
      </c>
      <c r="O6" s="70">
        <f t="shared" si="1"/>
        <v>58.64</v>
      </c>
      <c r="P6" s="70">
        <f t="shared" si="1"/>
        <v>100</v>
      </c>
      <c r="Q6" s="70">
        <f t="shared" si="1"/>
        <v>86.09</v>
      </c>
      <c r="R6" s="70">
        <f t="shared" si="1"/>
        <v>3160</v>
      </c>
      <c r="S6" s="70">
        <f t="shared" si="1"/>
        <v>113164</v>
      </c>
      <c r="T6" s="70">
        <f t="shared" si="1"/>
        <v>14.15</v>
      </c>
      <c r="U6" s="70">
        <f t="shared" si="1"/>
        <v>7997.46</v>
      </c>
      <c r="V6" s="70">
        <f t="shared" si="1"/>
        <v>112737</v>
      </c>
      <c r="W6" s="70">
        <f t="shared" si="1"/>
        <v>13.8</v>
      </c>
      <c r="X6" s="70">
        <f t="shared" si="1"/>
        <v>8169.35</v>
      </c>
      <c r="Y6" s="78">
        <f t="shared" ref="Y6:AH6" si="2">IF(Y7="",NA(),Y7)</f>
        <v>117.1</v>
      </c>
      <c r="Z6" s="78">
        <f t="shared" si="2"/>
        <v>119.51</v>
      </c>
      <c r="AA6" s="78">
        <f t="shared" si="2"/>
        <v>112.84</v>
      </c>
      <c r="AB6" s="78">
        <f t="shared" si="2"/>
        <v>117.28</v>
      </c>
      <c r="AC6" s="78">
        <f t="shared" si="2"/>
        <v>123.85</v>
      </c>
      <c r="AD6" s="78">
        <f t="shared" si="2"/>
        <v>106.55</v>
      </c>
      <c r="AE6" s="78">
        <f t="shared" si="2"/>
        <v>106.78</v>
      </c>
      <c r="AF6" s="78">
        <f t="shared" si="2"/>
        <v>106.31</v>
      </c>
      <c r="AG6" s="78">
        <f t="shared" si="2"/>
        <v>107.05</v>
      </c>
      <c r="AH6" s="78">
        <f t="shared" si="2"/>
        <v>106.43</v>
      </c>
      <c r="AI6" s="70" t="str">
        <f>IF(AI7="","",IF(AI7="-","【-】","【"&amp;SUBSTITUTE(TEXT(AI7,"#,##0.00"),"-","△")&amp;"】"))</f>
        <v>【107.02】</v>
      </c>
      <c r="AJ6" s="70">
        <f t="shared" ref="AJ6:AS6" si="3">IF(AJ7="",NA(),AJ7)</f>
        <v>0</v>
      </c>
      <c r="AK6" s="70">
        <f t="shared" si="3"/>
        <v>0</v>
      </c>
      <c r="AL6" s="70">
        <f t="shared" si="3"/>
        <v>0</v>
      </c>
      <c r="AM6" s="70">
        <f t="shared" si="3"/>
        <v>0</v>
      </c>
      <c r="AN6" s="70">
        <f t="shared" si="3"/>
        <v>0</v>
      </c>
      <c r="AO6" s="78">
        <f t="shared" si="3"/>
        <v>0.41</v>
      </c>
      <c r="AP6" s="78">
        <f t="shared" si="3"/>
        <v>0.19</v>
      </c>
      <c r="AQ6" s="78">
        <f t="shared" si="3"/>
        <v>5.e-002</v>
      </c>
      <c r="AR6" s="70">
        <f t="shared" si="3"/>
        <v>0</v>
      </c>
      <c r="AS6" s="70">
        <f t="shared" si="3"/>
        <v>0</v>
      </c>
      <c r="AT6" s="70" t="str">
        <f>IF(AT7="","",IF(AT7="-","【-】","【"&amp;SUBSTITUTE(TEXT(AT7,"#,##0.00"),"-","△")&amp;"】"))</f>
        <v>【3.09】</v>
      </c>
      <c r="AU6" s="78">
        <f t="shared" ref="AU6:BD6" si="4">IF(AU7="",NA(),AU7)</f>
        <v>71.75</v>
      </c>
      <c r="AV6" s="78">
        <f t="shared" si="4"/>
        <v>72.17</v>
      </c>
      <c r="AW6" s="78">
        <f t="shared" si="4"/>
        <v>72.77</v>
      </c>
      <c r="AX6" s="78">
        <f t="shared" si="4"/>
        <v>76.38</v>
      </c>
      <c r="AY6" s="78">
        <f t="shared" si="4"/>
        <v>88.81</v>
      </c>
      <c r="AZ6" s="78">
        <f t="shared" si="4"/>
        <v>83.46</v>
      </c>
      <c r="BA6" s="78">
        <f t="shared" si="4"/>
        <v>80.64</v>
      </c>
      <c r="BB6" s="78">
        <f t="shared" si="4"/>
        <v>88.1</v>
      </c>
      <c r="BC6" s="78">
        <f t="shared" si="4"/>
        <v>84.84</v>
      </c>
      <c r="BD6" s="78">
        <f t="shared" si="4"/>
        <v>88.42</v>
      </c>
      <c r="BE6" s="70" t="str">
        <f>IF(BE7="","",IF(BE7="-","【-】","【"&amp;SUBSTITUTE(TEXT(BE7,"#,##0.00"),"-","△")&amp;"】"))</f>
        <v>【71.39】</v>
      </c>
      <c r="BF6" s="78">
        <f t="shared" ref="BF6:BO6" si="5">IF(BF7="",NA(),BF7)</f>
        <v>760.74</v>
      </c>
      <c r="BG6" s="78">
        <f t="shared" si="5"/>
        <v>723.73</v>
      </c>
      <c r="BH6" s="78">
        <f t="shared" si="5"/>
        <v>673.53</v>
      </c>
      <c r="BI6" s="78">
        <f t="shared" si="5"/>
        <v>608.54999999999995</v>
      </c>
      <c r="BJ6" s="78">
        <f t="shared" si="5"/>
        <v>589.44000000000005</v>
      </c>
      <c r="BK6" s="78">
        <f t="shared" si="5"/>
        <v>612.6</v>
      </c>
      <c r="BL6" s="78">
        <f t="shared" si="5"/>
        <v>606.79999999999995</v>
      </c>
      <c r="BM6" s="78">
        <f t="shared" si="5"/>
        <v>585.55999999999995</v>
      </c>
      <c r="BN6" s="78">
        <f t="shared" si="5"/>
        <v>565.62</v>
      </c>
      <c r="BO6" s="78">
        <f t="shared" si="5"/>
        <v>544.61</v>
      </c>
      <c r="BP6" s="70" t="str">
        <f>IF(BP7="","",IF(BP7="-","【-】","【"&amp;SUBSTITUTE(TEXT(BP7,"#,##0.00"),"-","△")&amp;"】"))</f>
        <v>【669.11】</v>
      </c>
      <c r="BQ6" s="78">
        <f t="shared" ref="BQ6:BZ6" si="6">IF(BQ7="",NA(),BQ7)</f>
        <v>110.45</v>
      </c>
      <c r="BR6" s="78">
        <f t="shared" si="6"/>
        <v>115.9</v>
      </c>
      <c r="BS6" s="78">
        <f t="shared" si="6"/>
        <v>116.28</v>
      </c>
      <c r="BT6" s="78">
        <f t="shared" si="6"/>
        <v>117.87</v>
      </c>
      <c r="BU6" s="78">
        <f t="shared" si="6"/>
        <v>121.17</v>
      </c>
      <c r="BV6" s="78">
        <f t="shared" si="6"/>
        <v>100.97</v>
      </c>
      <c r="BW6" s="78">
        <f t="shared" si="6"/>
        <v>101.84</v>
      </c>
      <c r="BX6" s="78">
        <f t="shared" si="6"/>
        <v>101.62</v>
      </c>
      <c r="BY6" s="78">
        <f t="shared" si="6"/>
        <v>102.36</v>
      </c>
      <c r="BZ6" s="78">
        <f t="shared" si="6"/>
        <v>103.76</v>
      </c>
      <c r="CA6" s="70" t="str">
        <f>IF(CA7="","",IF(CA7="-","【-】","【"&amp;SUBSTITUTE(TEXT(CA7,"#,##0.00"),"-","△")&amp;"】"))</f>
        <v>【99.73】</v>
      </c>
      <c r="CB6" s="78">
        <f t="shared" ref="CB6:CK6" si="7">IF(CB7="",NA(),CB7)</f>
        <v>151.27000000000001</v>
      </c>
      <c r="CC6" s="78">
        <f t="shared" si="7"/>
        <v>142.78</v>
      </c>
      <c r="CD6" s="78">
        <f t="shared" si="7"/>
        <v>142.72</v>
      </c>
      <c r="CE6" s="78">
        <f t="shared" si="7"/>
        <v>138.76</v>
      </c>
      <c r="CF6" s="78">
        <f t="shared" si="7"/>
        <v>135.74</v>
      </c>
      <c r="CG6" s="78">
        <f t="shared" si="7"/>
        <v>118.78</v>
      </c>
      <c r="CH6" s="78">
        <f t="shared" si="7"/>
        <v>119.39</v>
      </c>
      <c r="CI6" s="78">
        <f t="shared" si="7"/>
        <v>117.41</v>
      </c>
      <c r="CJ6" s="78">
        <f t="shared" si="7"/>
        <v>114.01</v>
      </c>
      <c r="CK6" s="78">
        <f t="shared" si="7"/>
        <v>111.18</v>
      </c>
      <c r="CL6" s="70" t="str">
        <f>IF(CL7="","",IF(CL7="-","【-】","【"&amp;SUBSTITUTE(TEXT(CL7,"#,##0.00"),"-","△")&amp;"】"))</f>
        <v>【134.98】</v>
      </c>
      <c r="CM6" s="78" t="str">
        <f t="shared" ref="CM6:CV6" si="8">IF(CM7="",NA(),CM7)</f>
        <v>-</v>
      </c>
      <c r="CN6" s="78" t="str">
        <f t="shared" si="8"/>
        <v>-</v>
      </c>
      <c r="CO6" s="78" t="str">
        <f t="shared" si="8"/>
        <v>-</v>
      </c>
      <c r="CP6" s="78" t="str">
        <f t="shared" si="8"/>
        <v>-</v>
      </c>
      <c r="CQ6" s="78" t="str">
        <f t="shared" si="8"/>
        <v>-</v>
      </c>
      <c r="CR6" s="78">
        <f t="shared" si="8"/>
        <v>70.37</v>
      </c>
      <c r="CS6" s="78">
        <f t="shared" si="8"/>
        <v>68.3</v>
      </c>
      <c r="CT6" s="78">
        <f t="shared" si="8"/>
        <v>67.37</v>
      </c>
      <c r="CU6" s="78">
        <f t="shared" si="8"/>
        <v>67.709999999999994</v>
      </c>
      <c r="CV6" s="78">
        <f t="shared" si="8"/>
        <v>67.13</v>
      </c>
      <c r="CW6" s="70" t="str">
        <f>IF(CW7="","",IF(CW7="-","【-】","【"&amp;SUBSTITUTE(TEXT(CW7,"#,##0.00"),"-","△")&amp;"】"))</f>
        <v>【59.99】</v>
      </c>
      <c r="CX6" s="78">
        <f t="shared" ref="CX6:DG6" si="9">IF(CX7="",NA(),CX7)</f>
        <v>99.22</v>
      </c>
      <c r="CY6" s="78">
        <f t="shared" si="9"/>
        <v>99.24</v>
      </c>
      <c r="CZ6" s="78">
        <f t="shared" si="9"/>
        <v>99.35</v>
      </c>
      <c r="DA6" s="78">
        <f t="shared" si="9"/>
        <v>99.38</v>
      </c>
      <c r="DB6" s="78">
        <f t="shared" si="9"/>
        <v>99.46</v>
      </c>
      <c r="DC6" s="78">
        <f t="shared" si="9"/>
        <v>96.75</v>
      </c>
      <c r="DD6" s="78">
        <f t="shared" si="9"/>
        <v>96.78</v>
      </c>
      <c r="DE6" s="78">
        <f t="shared" si="9"/>
        <v>97</v>
      </c>
      <c r="DF6" s="78">
        <f t="shared" si="9"/>
        <v>97.24</v>
      </c>
      <c r="DG6" s="78">
        <f t="shared" si="9"/>
        <v>97.79</v>
      </c>
      <c r="DH6" s="70" t="str">
        <f>IF(DH7="","",IF(DH7="-","【-】","【"&amp;SUBSTITUTE(TEXT(DH7,"#,##0.00"),"-","△")&amp;"】"))</f>
        <v>【95.72】</v>
      </c>
      <c r="DI6" s="78">
        <f t="shared" ref="DI6:DR6" si="10">IF(DI7="",NA(),DI7)</f>
        <v>42.66</v>
      </c>
      <c r="DJ6" s="78">
        <f t="shared" si="10"/>
        <v>44.31</v>
      </c>
      <c r="DK6" s="78">
        <f t="shared" si="10"/>
        <v>45.89</v>
      </c>
      <c r="DL6" s="78">
        <f t="shared" si="10"/>
        <v>47.46</v>
      </c>
      <c r="DM6" s="78">
        <f t="shared" si="10"/>
        <v>48.25</v>
      </c>
      <c r="DN6" s="78">
        <f t="shared" si="10"/>
        <v>28.24</v>
      </c>
      <c r="DO6" s="78">
        <f t="shared" si="10"/>
        <v>29.38</v>
      </c>
      <c r="DP6" s="78">
        <f t="shared" si="10"/>
        <v>30.6</v>
      </c>
      <c r="DQ6" s="78">
        <f t="shared" si="10"/>
        <v>27.39</v>
      </c>
      <c r="DR6" s="78">
        <f t="shared" si="10"/>
        <v>30.42</v>
      </c>
      <c r="DS6" s="70" t="str">
        <f>IF(DS7="","",IF(DS7="-","【-】","【"&amp;SUBSTITUTE(TEXT(DS7,"#,##0.00"),"-","△")&amp;"】"))</f>
        <v>【38.17】</v>
      </c>
      <c r="DT6" s="70">
        <f t="shared" ref="DT6:EC6" si="11">IF(DT7="",NA(),DT7)</f>
        <v>0</v>
      </c>
      <c r="DU6" s="70">
        <f t="shared" si="11"/>
        <v>0</v>
      </c>
      <c r="DV6" s="70">
        <f t="shared" si="11"/>
        <v>0</v>
      </c>
      <c r="DW6" s="70">
        <f t="shared" si="11"/>
        <v>0</v>
      </c>
      <c r="DX6" s="70">
        <f t="shared" si="11"/>
        <v>0</v>
      </c>
      <c r="DY6" s="78">
        <f t="shared" si="11"/>
        <v>3.67</v>
      </c>
      <c r="DZ6" s="78">
        <f t="shared" si="11"/>
        <v>3.45</v>
      </c>
      <c r="EA6" s="78">
        <f t="shared" si="11"/>
        <v>5.0199999999999996</v>
      </c>
      <c r="EB6" s="78">
        <f t="shared" si="11"/>
        <v>5.86</v>
      </c>
      <c r="EC6" s="78">
        <f t="shared" si="11"/>
        <v>6.66</v>
      </c>
      <c r="ED6" s="70" t="str">
        <f>IF(ED7="","",IF(ED7="-","【-】","【"&amp;SUBSTITUTE(TEXT(ED7,"#,##0.00"),"-","△")&amp;"】"))</f>
        <v>【6.54】</v>
      </c>
      <c r="EE6" s="70">
        <f t="shared" ref="EE6:EN6" si="12">IF(EE7="",NA(),EE7)</f>
        <v>0</v>
      </c>
      <c r="EF6" s="70">
        <f t="shared" si="12"/>
        <v>0</v>
      </c>
      <c r="EG6" s="70">
        <f t="shared" si="12"/>
        <v>0</v>
      </c>
      <c r="EH6" s="78">
        <f t="shared" si="12"/>
        <v>6.e-002</v>
      </c>
      <c r="EI6" s="78">
        <f t="shared" si="12"/>
        <v>0.39</v>
      </c>
      <c r="EJ6" s="78">
        <f t="shared" si="12"/>
        <v>0.1</v>
      </c>
      <c r="EK6" s="78">
        <f t="shared" si="12"/>
        <v>0.12</v>
      </c>
      <c r="EL6" s="78">
        <f t="shared" si="12"/>
        <v>0.19</v>
      </c>
      <c r="EM6" s="78">
        <f t="shared" si="12"/>
        <v>0.19</v>
      </c>
      <c r="EN6" s="78">
        <f t="shared" si="12"/>
        <v>0.14000000000000001</v>
      </c>
      <c r="EO6" s="70" t="str">
        <f>IF(EO7="","",IF(EO7="-","【-】","【"&amp;SUBSTITUTE(TEXT(EO7,"#,##0.00"),"-","△")&amp;"】"))</f>
        <v>【0.24】</v>
      </c>
    </row>
    <row r="7" spans="1:148" s="55" customFormat="1">
      <c r="A7" s="56"/>
      <c r="B7" s="62">
        <v>2021</v>
      </c>
      <c r="C7" s="62">
        <v>402184</v>
      </c>
      <c r="D7" s="62">
        <v>46</v>
      </c>
      <c r="E7" s="62">
        <v>17</v>
      </c>
      <c r="F7" s="62">
        <v>1</v>
      </c>
      <c r="G7" s="62">
        <v>0</v>
      </c>
      <c r="H7" s="62" t="s">
        <v>49</v>
      </c>
      <c r="I7" s="62" t="s">
        <v>97</v>
      </c>
      <c r="J7" s="62" t="s">
        <v>98</v>
      </c>
      <c r="K7" s="62" t="s">
        <v>99</v>
      </c>
      <c r="L7" s="62" t="s">
        <v>100</v>
      </c>
      <c r="M7" s="62" t="s">
        <v>101</v>
      </c>
      <c r="N7" s="71" t="s">
        <v>102</v>
      </c>
      <c r="O7" s="71">
        <v>58.64</v>
      </c>
      <c r="P7" s="71">
        <v>100</v>
      </c>
      <c r="Q7" s="71">
        <v>86.09</v>
      </c>
      <c r="R7" s="71">
        <v>3160</v>
      </c>
      <c r="S7" s="71">
        <v>113164</v>
      </c>
      <c r="T7" s="71">
        <v>14.15</v>
      </c>
      <c r="U7" s="71">
        <v>7997.46</v>
      </c>
      <c r="V7" s="71">
        <v>112737</v>
      </c>
      <c r="W7" s="71">
        <v>13.8</v>
      </c>
      <c r="X7" s="71">
        <v>8169.35</v>
      </c>
      <c r="Y7" s="71">
        <v>117.1</v>
      </c>
      <c r="Z7" s="71">
        <v>119.51</v>
      </c>
      <c r="AA7" s="71">
        <v>112.84</v>
      </c>
      <c r="AB7" s="71">
        <v>117.28</v>
      </c>
      <c r="AC7" s="71">
        <v>123.85</v>
      </c>
      <c r="AD7" s="71">
        <v>106.55</v>
      </c>
      <c r="AE7" s="71">
        <v>106.78</v>
      </c>
      <c r="AF7" s="71">
        <v>106.31</v>
      </c>
      <c r="AG7" s="71">
        <v>107.05</v>
      </c>
      <c r="AH7" s="71">
        <v>106.43</v>
      </c>
      <c r="AI7" s="71">
        <v>107.02</v>
      </c>
      <c r="AJ7" s="71">
        <v>0</v>
      </c>
      <c r="AK7" s="71">
        <v>0</v>
      </c>
      <c r="AL7" s="71">
        <v>0</v>
      </c>
      <c r="AM7" s="71">
        <v>0</v>
      </c>
      <c r="AN7" s="71">
        <v>0</v>
      </c>
      <c r="AO7" s="71">
        <v>0.41</v>
      </c>
      <c r="AP7" s="71">
        <v>0.19</v>
      </c>
      <c r="AQ7" s="71">
        <v>5.e-002</v>
      </c>
      <c r="AR7" s="71">
        <v>0</v>
      </c>
      <c r="AS7" s="71">
        <v>0</v>
      </c>
      <c r="AT7" s="71">
        <v>3.09</v>
      </c>
      <c r="AU7" s="71">
        <v>71.75</v>
      </c>
      <c r="AV7" s="71">
        <v>72.17</v>
      </c>
      <c r="AW7" s="71">
        <v>72.77</v>
      </c>
      <c r="AX7" s="71">
        <v>76.38</v>
      </c>
      <c r="AY7" s="71">
        <v>88.81</v>
      </c>
      <c r="AZ7" s="71">
        <v>83.46</v>
      </c>
      <c r="BA7" s="71">
        <v>80.64</v>
      </c>
      <c r="BB7" s="71">
        <v>88.1</v>
      </c>
      <c r="BC7" s="71">
        <v>84.84</v>
      </c>
      <c r="BD7" s="71">
        <v>88.42</v>
      </c>
      <c r="BE7" s="71">
        <v>71.39</v>
      </c>
      <c r="BF7" s="71">
        <v>760.74</v>
      </c>
      <c r="BG7" s="71">
        <v>723.73</v>
      </c>
      <c r="BH7" s="71">
        <v>673.53</v>
      </c>
      <c r="BI7" s="71">
        <v>608.54999999999995</v>
      </c>
      <c r="BJ7" s="71">
        <v>589.44000000000005</v>
      </c>
      <c r="BK7" s="71">
        <v>612.6</v>
      </c>
      <c r="BL7" s="71">
        <v>606.79999999999995</v>
      </c>
      <c r="BM7" s="71">
        <v>585.55999999999995</v>
      </c>
      <c r="BN7" s="71">
        <v>565.62</v>
      </c>
      <c r="BO7" s="71">
        <v>544.61</v>
      </c>
      <c r="BP7" s="71">
        <v>669.11</v>
      </c>
      <c r="BQ7" s="71">
        <v>110.45</v>
      </c>
      <c r="BR7" s="71">
        <v>115.9</v>
      </c>
      <c r="BS7" s="71">
        <v>116.28</v>
      </c>
      <c r="BT7" s="71">
        <v>117.87</v>
      </c>
      <c r="BU7" s="71">
        <v>121.17</v>
      </c>
      <c r="BV7" s="71">
        <v>100.97</v>
      </c>
      <c r="BW7" s="71">
        <v>101.84</v>
      </c>
      <c r="BX7" s="71">
        <v>101.62</v>
      </c>
      <c r="BY7" s="71">
        <v>102.36</v>
      </c>
      <c r="BZ7" s="71">
        <v>103.76</v>
      </c>
      <c r="CA7" s="71">
        <v>99.73</v>
      </c>
      <c r="CB7" s="71">
        <v>151.27000000000001</v>
      </c>
      <c r="CC7" s="71">
        <v>142.78</v>
      </c>
      <c r="CD7" s="71">
        <v>142.72</v>
      </c>
      <c r="CE7" s="71">
        <v>138.76</v>
      </c>
      <c r="CF7" s="71">
        <v>135.74</v>
      </c>
      <c r="CG7" s="71">
        <v>118.78</v>
      </c>
      <c r="CH7" s="71">
        <v>119.39</v>
      </c>
      <c r="CI7" s="71">
        <v>117.41</v>
      </c>
      <c r="CJ7" s="71">
        <v>114.01</v>
      </c>
      <c r="CK7" s="71">
        <v>111.18</v>
      </c>
      <c r="CL7" s="71">
        <v>134.97999999999999</v>
      </c>
      <c r="CM7" s="71" t="s">
        <v>102</v>
      </c>
      <c r="CN7" s="71" t="s">
        <v>102</v>
      </c>
      <c r="CO7" s="71" t="s">
        <v>102</v>
      </c>
      <c r="CP7" s="71" t="s">
        <v>102</v>
      </c>
      <c r="CQ7" s="71" t="s">
        <v>102</v>
      </c>
      <c r="CR7" s="71">
        <v>70.37</v>
      </c>
      <c r="CS7" s="71">
        <v>68.3</v>
      </c>
      <c r="CT7" s="71">
        <v>67.37</v>
      </c>
      <c r="CU7" s="71">
        <v>67.709999999999994</v>
      </c>
      <c r="CV7" s="71">
        <v>67.13</v>
      </c>
      <c r="CW7" s="71">
        <v>59.99</v>
      </c>
      <c r="CX7" s="71">
        <v>99.22</v>
      </c>
      <c r="CY7" s="71">
        <v>99.24</v>
      </c>
      <c r="CZ7" s="71">
        <v>99.35</v>
      </c>
      <c r="DA7" s="71">
        <v>99.38</v>
      </c>
      <c r="DB7" s="71">
        <v>99.46</v>
      </c>
      <c r="DC7" s="71">
        <v>96.75</v>
      </c>
      <c r="DD7" s="71">
        <v>96.78</v>
      </c>
      <c r="DE7" s="71">
        <v>97</v>
      </c>
      <c r="DF7" s="71">
        <v>97.24</v>
      </c>
      <c r="DG7" s="71">
        <v>97.79</v>
      </c>
      <c r="DH7" s="71">
        <v>95.72</v>
      </c>
      <c r="DI7" s="71">
        <v>42.66</v>
      </c>
      <c r="DJ7" s="71">
        <v>44.31</v>
      </c>
      <c r="DK7" s="71">
        <v>45.89</v>
      </c>
      <c r="DL7" s="71">
        <v>47.46</v>
      </c>
      <c r="DM7" s="71">
        <v>48.25</v>
      </c>
      <c r="DN7" s="71">
        <v>28.24</v>
      </c>
      <c r="DO7" s="71">
        <v>29.38</v>
      </c>
      <c r="DP7" s="71">
        <v>30.6</v>
      </c>
      <c r="DQ7" s="71">
        <v>27.39</v>
      </c>
      <c r="DR7" s="71">
        <v>30.42</v>
      </c>
      <c r="DS7" s="71">
        <v>38.17</v>
      </c>
      <c r="DT7" s="71">
        <v>0</v>
      </c>
      <c r="DU7" s="71">
        <v>0</v>
      </c>
      <c r="DV7" s="71">
        <v>0</v>
      </c>
      <c r="DW7" s="71">
        <v>0</v>
      </c>
      <c r="DX7" s="71">
        <v>0</v>
      </c>
      <c r="DY7" s="71">
        <v>3.67</v>
      </c>
      <c r="DZ7" s="71">
        <v>3.45</v>
      </c>
      <c r="EA7" s="71">
        <v>5.0199999999999996</v>
      </c>
      <c r="EB7" s="71">
        <v>5.86</v>
      </c>
      <c r="EC7" s="71">
        <v>6.66</v>
      </c>
      <c r="ED7" s="71">
        <v>6.54</v>
      </c>
      <c r="EE7" s="71">
        <v>0</v>
      </c>
      <c r="EF7" s="71">
        <v>0</v>
      </c>
      <c r="EG7" s="71">
        <v>0</v>
      </c>
      <c r="EH7" s="71">
        <v>6.e-002</v>
      </c>
      <c r="EI7" s="71">
        <v>0.39</v>
      </c>
      <c r="EJ7" s="71">
        <v>0.1</v>
      </c>
      <c r="EK7" s="71">
        <v>0.12</v>
      </c>
      <c r="EL7" s="71">
        <v>0.19</v>
      </c>
      <c r="EM7" s="71">
        <v>0.19</v>
      </c>
      <c r="EN7" s="71">
        <v>0.14000000000000001</v>
      </c>
      <c r="EO7" s="71">
        <v>0.24</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諸江 朋子</cp:lastModifiedBy>
  <dcterms:created xsi:type="dcterms:W3CDTF">2023-01-12T23:34:51Z</dcterms:created>
  <dcterms:modified xsi:type="dcterms:W3CDTF">2023-01-25T05:06:12Z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2023-01-25T05:06:12Z</vt:filetime>
  </property>
</Properties>
</file>