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qhSmzm0Rhnr099+4BSo80P1JoU8xlo0lUVW4n+V8Qmhl4jsPIbCoeg4m7equy1exzFmQK6vVISCWMRpL8WKGA==" workbookSaltValue="avSE7Xqhc6gFSh5YILdfg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<sst xmlns="http://schemas.openxmlformats.org/spreadsheetml/2006/main" xmlns:r="http://schemas.openxmlformats.org/officeDocument/2006/relationships" count="115" uniqueCount="115">
  <si>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</si>
  <si>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</si>
  <si>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</si>
  <si>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</si>
  <si>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</si>
  <si>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</si>
  <si>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</si>
  <si>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</si>
  <si>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</si>
  <si>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</si>
  <si>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</si>
  <si>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</si>
  <si>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</si>
  <si>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</si>
  <si>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</si>
  <si>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</si>
  <si>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</si>
  <si>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</si>
  <si>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</si>
  <si>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</si>
  <si>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</si>
  <si>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</si>
  <si>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</si>
  <si>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</si>
  <si>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</si>
  <si>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</si>
  <si>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</si>
  <si>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</si>
  <si>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</si>
  <si>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</si>
  <si>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</si>
  <si>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</si>
  <si>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</si>
  <si>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</si>
  <si>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</si>
  <si>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</si>
  <si>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</si>
  <si>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</si>
  <si>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</si>
  <si>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</si>
  <si>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</si>
  <si>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</si>
  <si>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</si>
  <si>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</si>
  <si>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</si>
  <si>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</si>
  <si>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</si>
  <si>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福岡県　春日市</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</si>
  <si>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</si>
  <si>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</si>
  <si>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</si>
  <si>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</si>
  <si>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</si>
  <si>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</si>
  <si>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</si>
  <si>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</si>
  <si>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</si>
  <si>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</si>
  <si>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</si>
  <si>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</si>
  <si>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</si>
  <si>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</si>
  <si>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</si>
  <si>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</si>
  <si>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</si>
  <si>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</si>
  <si>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</si>
  <si>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</si>
  <si>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</si>
  <si>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</si>
  <si>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</si>
  <si>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</si>
  <si>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</si>
  <si>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</si>
  <si>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</si>
  <si>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</si>
  <si>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</si>
  <si>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</si>
  <si>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</si>
  <si>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</si>
  <si>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</si>
  <si>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</si>
  <si>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</si>
  <si>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</si>
  <si>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</si>
  <si>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</si>
  <si>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</si>
  <si>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</si>
  <si>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</si>
  <si>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</si>
  <si>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</si>
  <si>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</si>
  <si>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</si>
  <si>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</si>
  <si>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</si>
  <si>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</si>
  <si>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</si>
  <si>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</si>
  <si>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</si>
  <si>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Ab</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</si>
  <si>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</si>
  <si>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</si>
  <si>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</si>
  <si>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</si>
  <si>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</si>
  <si>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</si>
  <si>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</si>
  <si>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</si>
  <si>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</si>
  <si>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</si>
  <si>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</si>
  <si>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</si>
  <si>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
　100％を超えており、健全な経営状態です。また、類似団体の平均を上回り、良好な水準です。
②累積欠損比率
　累積欠損比率はありません。
③流動比率
　100％を下回っていますが、年間の使用料収入等で企業債などの返済は可能であり、支払い能力に問題はありません。今後も改善が進む見込みです。
④企業債残高対事業規模比率
　類似団体の平均値と比較すると高い水準にありますが、企業債残高の減少に伴い、年々減少しています。
⑤経費回収率
　100％を超えており、健全な経営状態です。また、類似団体の平均値を上回り、良好な水準です。
⑥汚水処理原価
　企業債残高の減少に伴う支払利息（資本費）の減少等により減少傾向にありますが、類似団体と比較すると高い水準にあります。今後も適正な経営を行う必要があります。
⑦施設利用率
　汚水処理施設を所有していないため、当指標の表示はありません。
⑧水洗化率
　99％を超えており、類似団体と比較しても高い水準にあります。</t>
    <rPh sb="1" eb="7">
      <t>ケイジョウ</t>
    </rPh>
    <rPh sb="14" eb="15">
      <t>コ</t>
    </rPh>
    <rPh sb="20" eb="22">
      <t>ケンゼン</t>
    </rPh>
    <rPh sb="23" eb="25">
      <t>ケイエイ</t>
    </rPh>
    <rPh sb="25" eb="27">
      <t>ジョウタイ</t>
    </rPh>
    <rPh sb="33" eb="37">
      <t>ルイジ</t>
    </rPh>
    <rPh sb="38" eb="40">
      <t>ヘイキン</t>
    </rPh>
    <rPh sb="41" eb="43">
      <t>ウワマワ</t>
    </rPh>
    <rPh sb="45" eb="47">
      <t>リョウコウ</t>
    </rPh>
    <rPh sb="48" eb="50">
      <t>スイジュン</t>
    </rPh>
    <rPh sb="55" eb="57">
      <t>ルイセキ</t>
    </rPh>
    <rPh sb="57" eb="59">
      <t>ケッソン</t>
    </rPh>
    <rPh sb="59" eb="61">
      <t>ヒリツ</t>
    </rPh>
    <rPh sb="63" eb="65">
      <t>ルイセキ</t>
    </rPh>
    <rPh sb="65" eb="67">
      <t>ケッソン</t>
    </rPh>
    <rPh sb="67" eb="69">
      <t>ヒリツ</t>
    </rPh>
    <rPh sb="78" eb="82">
      <t>リュウド</t>
    </rPh>
    <rPh sb="89" eb="91">
      <t>シタマワ</t>
    </rPh>
    <rPh sb="98" eb="100">
      <t>ネンカン</t>
    </rPh>
    <rPh sb="101" eb="104">
      <t>シヨウリョウ</t>
    </rPh>
    <rPh sb="104" eb="106">
      <t>シュウニュウ</t>
    </rPh>
    <rPh sb="106" eb="107">
      <t>トウ</t>
    </rPh>
    <rPh sb="108" eb="111">
      <t>キギ</t>
    </rPh>
    <rPh sb="114" eb="116">
      <t>ヘンサイ</t>
    </rPh>
    <rPh sb="117" eb="119">
      <t>カノウ</t>
    </rPh>
    <rPh sb="123" eb="125">
      <t>シハラ</t>
    </rPh>
    <rPh sb="126" eb="128">
      <t>ノウリョク</t>
    </rPh>
    <rPh sb="129" eb="131">
      <t>モンダイ</t>
    </rPh>
    <rPh sb="138" eb="140">
      <t>コンゴ</t>
    </rPh>
    <rPh sb="141" eb="143">
      <t>カイゼン</t>
    </rPh>
    <rPh sb="144" eb="145">
      <t>ススム</t>
    </rPh>
    <rPh sb="146" eb="148">
      <t>ミコ</t>
    </rPh>
    <rPh sb="154" eb="159">
      <t>キギョウ</t>
    </rPh>
    <rPh sb="159" eb="160">
      <t>タイ</t>
    </rPh>
    <rPh sb="160" eb="162">
      <t>ジギョウ</t>
    </rPh>
    <rPh sb="162" eb="164">
      <t>キボ</t>
    </rPh>
    <rPh sb="164" eb="166">
      <t>ヒリツ</t>
    </rPh>
    <rPh sb="168" eb="172">
      <t>ルイジ</t>
    </rPh>
    <rPh sb="173" eb="176">
      <t>ヘイキンチ</t>
    </rPh>
    <rPh sb="177" eb="179">
      <t>ヒカク</t>
    </rPh>
    <rPh sb="182" eb="183">
      <t>タカ</t>
    </rPh>
    <rPh sb="184" eb="186">
      <t>スイジュン</t>
    </rPh>
    <rPh sb="193" eb="196">
      <t>キギ</t>
    </rPh>
    <rPh sb="196" eb="198">
      <t>ザンダカ</t>
    </rPh>
    <rPh sb="199" eb="201">
      <t>ゲンショウ</t>
    </rPh>
    <rPh sb="202" eb="203">
      <t>トモナ</t>
    </rPh>
    <rPh sb="205" eb="207">
      <t>ネンネン</t>
    </rPh>
    <rPh sb="207" eb="209">
      <t>ゲンショウ</t>
    </rPh>
    <rPh sb="217" eb="219">
      <t>ケイヒ</t>
    </rPh>
    <rPh sb="219" eb="222">
      <t>カイシ</t>
    </rPh>
    <rPh sb="229" eb="230">
      <t>コ</t>
    </rPh>
    <rPh sb="235" eb="237">
      <t>ケンゼン</t>
    </rPh>
    <rPh sb="238" eb="240">
      <t>ケイエイ</t>
    </rPh>
    <rPh sb="240" eb="242">
      <t>ジョウタイ</t>
    </rPh>
    <rPh sb="248" eb="252">
      <t>ルイジ</t>
    </rPh>
    <rPh sb="253" eb="256">
      <t>ヘイキンチ</t>
    </rPh>
    <rPh sb="257" eb="259">
      <t>ウワマワ</t>
    </rPh>
    <rPh sb="261" eb="263">
      <t>リョウコウ</t>
    </rPh>
    <rPh sb="264" eb="266">
      <t>スイジュン</t>
    </rPh>
    <rPh sb="271" eb="275">
      <t>オスイシ</t>
    </rPh>
    <rPh sb="275" eb="277">
      <t>ゲンカ</t>
    </rPh>
    <rPh sb="279" eb="284">
      <t>キギョウ</t>
    </rPh>
    <rPh sb="285" eb="287">
      <t>ゲンショウ</t>
    </rPh>
    <rPh sb="288" eb="289">
      <t>トモナ</t>
    </rPh>
    <rPh sb="290" eb="292">
      <t>シハラ</t>
    </rPh>
    <rPh sb="292" eb="294">
      <t>リソク</t>
    </rPh>
    <rPh sb="295" eb="298">
      <t>シホン</t>
    </rPh>
    <rPh sb="300" eb="302">
      <t>ゲンショウ</t>
    </rPh>
    <rPh sb="302" eb="303">
      <t>トウ</t>
    </rPh>
    <rPh sb="306" eb="310">
      <t>ゲンシ</t>
    </rPh>
    <rPh sb="317" eb="321">
      <t>ルイジ</t>
    </rPh>
    <rPh sb="322" eb="324">
      <t>ヒカク</t>
    </rPh>
    <rPh sb="327" eb="328">
      <t>タカ</t>
    </rPh>
    <rPh sb="329" eb="331">
      <t>スイジュン</t>
    </rPh>
    <rPh sb="337" eb="339">
      <t>コンゴ</t>
    </rPh>
    <rPh sb="340" eb="342">
      <t>テキセイ</t>
    </rPh>
    <rPh sb="343" eb="345">
      <t>ケイエイ</t>
    </rPh>
    <rPh sb="346" eb="347">
      <t>オコナ</t>
    </rPh>
    <rPh sb="348" eb="350">
      <t>ヒツヨウ</t>
    </rPh>
    <rPh sb="358" eb="360">
      <t>シセツ</t>
    </rPh>
    <rPh sb="360" eb="363">
      <t>リヨウ</t>
    </rPh>
    <rPh sb="365" eb="369">
      <t>オスイシ</t>
    </rPh>
    <rPh sb="369" eb="371">
      <t>シセツ</t>
    </rPh>
    <rPh sb="372" eb="374">
      <t>ショユウ</t>
    </rPh>
    <rPh sb="382" eb="383">
      <t>トウ</t>
    </rPh>
    <rPh sb="383" eb="385">
      <t>シヒョウ</t>
    </rPh>
    <rPh sb="386" eb="388">
      <t>ヒョウジ</t>
    </rPh>
    <rPh sb="397" eb="401">
      <t>スイセン</t>
    </rPh>
    <rPh sb="407" eb="408">
      <t>コ</t>
    </rPh>
    <rPh sb="413" eb="417">
      <t>ルイジ</t>
    </rPh>
    <rPh sb="418" eb="420">
      <t>ヒカク</t>
    </rPh>
    <rPh sb="423" eb="424">
      <t>タカ</t>
    </rPh>
    <rPh sb="425" eb="427">
      <t>スイジュン</t>
    </rPh>
    <phoneticPr fontId="1"/>
  </si>
  <si>
    <t>①有形固定資産減価償却率
　平成10年度末に普及率が100％となっており、減価償却が進んでいるため、上昇が続いています。また、類似団体と比較すると高い水準にあります。下水道ストックマネジメント計画に基づく計画的な更新を進めているため、今後、平準化していく見込みです。
②管渠老朽化率
　令和4年度に、法定耐用年数を超えた管渠が発生しました。今後、増加する見込みです。老朽化による事故を未然に防ぐため、計画的かつ効率的な更新を行っていく必要があります。
③管渠改善率
　令和元年度から下水道ストックマネジメント計画に基づく計画的かつ効率的な更新を進めており、令和2年度から管渠の更新が発生しています。</t>
    <rPh sb="1" eb="5">
      <t>ユウケイ</t>
    </rPh>
    <rPh sb="5" eb="7">
      <t>シサン</t>
    </rPh>
    <rPh sb="7" eb="12">
      <t>ゲンカシ</t>
    </rPh>
    <rPh sb="14" eb="16">
      <t>ヘイセイ</t>
    </rPh>
    <rPh sb="18" eb="20">
      <t>ネンド</t>
    </rPh>
    <rPh sb="20" eb="21">
      <t>マツ</t>
    </rPh>
    <rPh sb="22" eb="25">
      <t>フキュ</t>
    </rPh>
    <rPh sb="37" eb="41">
      <t>ゲンカ</t>
    </rPh>
    <rPh sb="42" eb="43">
      <t>スス</t>
    </rPh>
    <rPh sb="50" eb="52">
      <t>ジョウショウ</t>
    </rPh>
    <rPh sb="53" eb="54">
      <t>ツヅ</t>
    </rPh>
    <rPh sb="63" eb="67">
      <t>ルイジ</t>
    </rPh>
    <rPh sb="68" eb="70">
      <t>ヒカク</t>
    </rPh>
    <rPh sb="73" eb="74">
      <t>タカ</t>
    </rPh>
    <rPh sb="75" eb="77">
      <t>スイジュン</t>
    </rPh>
    <rPh sb="83" eb="86">
      <t>ゲスイドウ</t>
    </rPh>
    <rPh sb="96" eb="98">
      <t>ケイカク</t>
    </rPh>
    <rPh sb="99" eb="100">
      <t>モト</t>
    </rPh>
    <rPh sb="102" eb="104">
      <t>ケイカク</t>
    </rPh>
    <rPh sb="104" eb="105">
      <t>テキ</t>
    </rPh>
    <rPh sb="106" eb="108">
      <t>コウシン</t>
    </rPh>
    <rPh sb="109" eb="110">
      <t>スス</t>
    </rPh>
    <rPh sb="117" eb="119">
      <t>コンゴ</t>
    </rPh>
    <rPh sb="120" eb="123">
      <t>ヘイジュンカ</t>
    </rPh>
    <rPh sb="127" eb="129">
      <t>ミコ</t>
    </rPh>
    <rPh sb="135" eb="137">
      <t>カンキョ</t>
    </rPh>
    <rPh sb="137" eb="141">
      <t>ロウキュ</t>
    </rPh>
    <rPh sb="143" eb="145">
      <t>レイワ</t>
    </rPh>
    <rPh sb="146" eb="147">
      <t>ネン</t>
    </rPh>
    <rPh sb="147" eb="148">
      <t>ド</t>
    </rPh>
    <rPh sb="150" eb="152">
      <t>ホウテイ</t>
    </rPh>
    <rPh sb="152" eb="156">
      <t>タイヨウ</t>
    </rPh>
    <rPh sb="157" eb="158">
      <t>コ</t>
    </rPh>
    <rPh sb="160" eb="162">
      <t>カンキョ</t>
    </rPh>
    <rPh sb="163" eb="165">
      <t>ハッセイ</t>
    </rPh>
    <rPh sb="170" eb="172">
      <t>コンゴ</t>
    </rPh>
    <rPh sb="173" eb="175">
      <t>ゾウカ</t>
    </rPh>
    <rPh sb="177" eb="179">
      <t>ミコ</t>
    </rPh>
    <rPh sb="227" eb="229">
      <t>カンキョ</t>
    </rPh>
    <rPh sb="229" eb="232">
      <t>カイゼ</t>
    </rPh>
    <rPh sb="234" eb="236">
      <t>レイワ</t>
    </rPh>
    <rPh sb="236" eb="237">
      <t>モト</t>
    </rPh>
    <rPh sb="237" eb="239">
      <t>ネンド</t>
    </rPh>
    <rPh sb="241" eb="244">
      <t>ゲスイドウ</t>
    </rPh>
    <rPh sb="254" eb="256">
      <t>ケイカク</t>
    </rPh>
    <rPh sb="257" eb="258">
      <t>モト</t>
    </rPh>
    <rPh sb="260" eb="263">
      <t>ケイカクテキ</t>
    </rPh>
    <rPh sb="265" eb="268">
      <t>コウリツテキ</t>
    </rPh>
    <rPh sb="269" eb="271">
      <t>コウシン</t>
    </rPh>
    <rPh sb="272" eb="273">
      <t>スス</t>
    </rPh>
    <rPh sb="278" eb="280">
      <t>レイワ</t>
    </rPh>
    <rPh sb="281" eb="282">
      <t>ネン</t>
    </rPh>
    <rPh sb="282" eb="283">
      <t>ド</t>
    </rPh>
    <rPh sb="285" eb="287">
      <t>カンキョ</t>
    </rPh>
    <rPh sb="288" eb="290">
      <t>コウシン</t>
    </rPh>
    <rPh sb="291" eb="293">
      <t>ハッセイ</t>
    </rPh>
    <phoneticPr fontId="1"/>
  </si>
  <si>
    <t>　経常収支比率は122.46％、経費回収率は121.09％であり、継続して100％を超えています。また、企業債残高対事業規模比率の減少も続いています。春日市下水道事業の経営状態は引き続き健全であると判断できます。
　しかしながら、高い水洗化率や人口減少の見込みなどにより下水道使用料収入の増加は今後見込めない状況にあります。一方、老朽化に伴う管渠更新や浸水対策等に係る費用の増加が見込まれます。また、今後は、物価高騰による費用の増加が見込まれ、下水道事業をとりまく環境は更に厳しさを増すと予想されます。そのため、収入面では適正な使用料収入を確保し、支出面では計画的な管渠の更新を行うことにより改築費用の平準化を図りつつ企業債残高を減らすなどの経費の削減に努めます。
　経営戦略の進捗状況を毎年度確認し、安定した経営の継続に努めます。</t>
    <rPh sb="1" eb="3">
      <t>ケイジョウ</t>
    </rPh>
    <rPh sb="3" eb="5">
      <t>シュウシ</t>
    </rPh>
    <rPh sb="5" eb="7">
      <t>ヒリツ</t>
    </rPh>
    <rPh sb="16" eb="18">
      <t>ケイヒ</t>
    </rPh>
    <rPh sb="18" eb="21">
      <t>カイシ</t>
    </rPh>
    <rPh sb="33" eb="35">
      <t>ケイゾク</t>
    </rPh>
    <rPh sb="42" eb="43">
      <t>コ</t>
    </rPh>
    <rPh sb="52" eb="57">
      <t>キギョウ</t>
    </rPh>
    <rPh sb="57" eb="58">
      <t>タイ</t>
    </rPh>
    <rPh sb="58" eb="62">
      <t>ジギ</t>
    </rPh>
    <rPh sb="62" eb="64">
      <t>ヒリツ</t>
    </rPh>
    <rPh sb="65" eb="67">
      <t>ゲンショウ</t>
    </rPh>
    <rPh sb="68" eb="74">
      <t>ツヅイテイ</t>
    </rPh>
    <rPh sb="75" eb="78">
      <t>カスガシ</t>
    </rPh>
    <rPh sb="78" eb="81">
      <t>ゲスイドウ</t>
    </rPh>
    <rPh sb="81" eb="83">
      <t>ジギョウ</t>
    </rPh>
    <rPh sb="84" eb="86">
      <t>ケイエイ</t>
    </rPh>
    <rPh sb="86" eb="88">
      <t>ジョウタイ</t>
    </rPh>
    <rPh sb="89" eb="90">
      <t>ヒ</t>
    </rPh>
    <rPh sb="91" eb="92">
      <t>ツヅ</t>
    </rPh>
    <rPh sb="93" eb="95">
      <t>ケンゼン</t>
    </rPh>
    <rPh sb="99" eb="101">
      <t>ハンダン</t>
    </rPh>
    <rPh sb="115" eb="116">
      <t>タカ</t>
    </rPh>
    <rPh sb="117" eb="121">
      <t>スイセン</t>
    </rPh>
    <rPh sb="122" eb="124">
      <t>ジンコウ</t>
    </rPh>
    <rPh sb="124" eb="126">
      <t>ゲンショウ</t>
    </rPh>
    <rPh sb="127" eb="129">
      <t>ミコ</t>
    </rPh>
    <rPh sb="135" eb="138">
      <t>ゲスイドウ</t>
    </rPh>
    <rPh sb="138" eb="141">
      <t>シヨウリョウ</t>
    </rPh>
    <rPh sb="141" eb="143">
      <t>シュウニュウ</t>
    </rPh>
    <rPh sb="144" eb="146">
      <t>ゾウカ</t>
    </rPh>
    <rPh sb="147" eb="149">
      <t>コンゴ</t>
    </rPh>
    <rPh sb="149" eb="151">
      <t>ミコ</t>
    </rPh>
    <rPh sb="154" eb="156">
      <t>ジョウキョウ</t>
    </rPh>
    <rPh sb="162" eb="164">
      <t>イッポウ</t>
    </rPh>
    <rPh sb="165" eb="168">
      <t>ロウキュウカ</t>
    </rPh>
    <rPh sb="169" eb="170">
      <t>トモナ</t>
    </rPh>
    <rPh sb="171" eb="173">
      <t>カンキョ</t>
    </rPh>
    <rPh sb="173" eb="175">
      <t>コウシン</t>
    </rPh>
    <rPh sb="176" eb="180">
      <t>シンスイ</t>
    </rPh>
    <rPh sb="180" eb="181">
      <t>トウ</t>
    </rPh>
    <rPh sb="182" eb="183">
      <t>カカ</t>
    </rPh>
    <rPh sb="184" eb="186">
      <t>ヒヨウ</t>
    </rPh>
    <rPh sb="187" eb="189">
      <t>ゾウカ</t>
    </rPh>
    <rPh sb="190" eb="192">
      <t>ミコ</t>
    </rPh>
    <rPh sb="200" eb="202">
      <t>コンゴ</t>
    </rPh>
    <rPh sb="204" eb="206">
      <t>ブッカ</t>
    </rPh>
    <rPh sb="206" eb="208">
      <t>コウトウ</t>
    </rPh>
    <rPh sb="211" eb="213">
      <t>ヒヨウ</t>
    </rPh>
    <rPh sb="214" eb="216">
      <t>ゾウカ</t>
    </rPh>
    <rPh sb="217" eb="219">
      <t>ミコ</t>
    </rPh>
    <rPh sb="222" eb="225">
      <t>ゲスイドウ</t>
    </rPh>
    <rPh sb="225" eb="227">
      <t>ジギョウ</t>
    </rPh>
    <rPh sb="232" eb="234">
      <t>カンキョウ</t>
    </rPh>
    <rPh sb="235" eb="236">
      <t>サラ</t>
    </rPh>
    <rPh sb="237" eb="238">
      <t>キビ</t>
    </rPh>
    <rPh sb="241" eb="242">
      <t>マ</t>
    </rPh>
    <rPh sb="244" eb="246">
      <t>ヨソウ</t>
    </rPh>
    <rPh sb="256" eb="258">
      <t>シュウニュウ</t>
    </rPh>
    <rPh sb="258" eb="259">
      <t>メン</t>
    </rPh>
    <rPh sb="261" eb="263">
      <t>テキセイ</t>
    </rPh>
    <rPh sb="264" eb="267">
      <t>シヨウ</t>
    </rPh>
    <rPh sb="267" eb="269">
      <t>シュ</t>
    </rPh>
    <rPh sb="270" eb="272">
      <t>カクホ</t>
    </rPh>
    <rPh sb="274" eb="276">
      <t>シシュツ</t>
    </rPh>
    <rPh sb="276" eb="277">
      <t>メン</t>
    </rPh>
    <rPh sb="279" eb="281">
      <t>ケイカク</t>
    </rPh>
    <rPh sb="281" eb="282">
      <t>テキ</t>
    </rPh>
    <rPh sb="283" eb="285">
      <t>カンキョ</t>
    </rPh>
    <rPh sb="286" eb="288">
      <t>コウシン</t>
    </rPh>
    <rPh sb="289" eb="290">
      <t>オコナ</t>
    </rPh>
    <rPh sb="296" eb="298">
      <t>カイチク</t>
    </rPh>
    <rPh sb="298" eb="300">
      <t>ヒヨウ</t>
    </rPh>
    <rPh sb="301" eb="304">
      <t>ヘイジュンカ</t>
    </rPh>
    <rPh sb="305" eb="306">
      <t>ハカ</t>
    </rPh>
    <rPh sb="309" eb="312">
      <t>キギ</t>
    </rPh>
    <rPh sb="312" eb="314">
      <t>ザンダカ</t>
    </rPh>
    <rPh sb="315" eb="316">
      <t>ヘ</t>
    </rPh>
    <rPh sb="321" eb="323">
      <t>ケイヒ</t>
    </rPh>
    <rPh sb="324" eb="326">
      <t>サクゲン</t>
    </rPh>
    <rPh sb="327" eb="328">
      <t>ツト</t>
    </rPh>
    <rPh sb="334" eb="336">
      <t>ケイエイ</t>
    </rPh>
    <rPh sb="336" eb="338">
      <t>センリャク</t>
    </rPh>
    <rPh sb="339" eb="341">
      <t>シンチョク</t>
    </rPh>
    <rPh sb="341" eb="343">
      <t>ジョウキョウ</t>
    </rPh>
    <rPh sb="344" eb="347">
      <t>マイネンド</t>
    </rPh>
    <rPh sb="347" eb="349">
      <t>カクニン</t>
    </rPh>
    <rPh sb="351" eb="353">
      <t>アンテイ</t>
    </rPh>
    <rPh sb="355" eb="357">
      <t>ケイエイ</t>
    </rPh>
    <rPh sb="358" eb="360">
      <t>ケイゾク</t>
    </rPh>
    <rPh sb="361" eb="362">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</si>
</sst>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formatCode="#,##0.00;&quot;△&quot;#,##0.00">
                  <c:v>0</c:v>
                </c:pt>
                <c:pt idx="2">
                  <c:v>6.e-002</c:v>
                </c:pt>
                <c:pt idx="3">
                  <c:v>0.39</c:v>
                </c:pt>
                <c:pt idx="4">
                  <c:v>0.18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0.12</c:v>
                </c:pt>
                <c:pt idx="1">
                  <c:v>0.19</c:v>
                </c:pt>
                <c:pt idx="2">
                  <c:v>0.19</c:v>
                </c:pt>
                <c:pt idx="3">
                  <c:v>0.14000000000000001</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68.3</c:v>
                </c:pt>
                <c:pt idx="1">
                  <c:v>67.37</c:v>
                </c:pt>
                <c:pt idx="2">
                  <c:v>67.709999999999994</c:v>
                </c:pt>
                <c:pt idx="3">
                  <c:v>67.13</c:v>
                </c:pt>
                <c:pt idx="4">
                  <c:v>66.819999999999993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99.24</c:v>
                </c:pt>
                <c:pt idx="1">
                  <c:v>99.35</c:v>
                </c:pt>
                <c:pt idx="2">
                  <c:v>99.38</c:v>
                </c:pt>
                <c:pt idx="3">
                  <c:v>99.46</c:v>
                </c:pt>
                <c:pt idx="4">
                  <c:v>99.53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96.78</c:v>
                </c:pt>
                <c:pt idx="1">
                  <c:v>97</c:v>
                </c:pt>
                <c:pt idx="2">
                  <c:v>97.24</c:v>
                </c:pt>
                <c:pt idx="3">
                  <c:v>97.79</c:v>
                </c:pt>
                <c:pt idx="4">
                  <c:v>97.75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119.51</c:v>
                </c:pt>
                <c:pt idx="1">
                  <c:v>112.84</c:v>
                </c:pt>
                <c:pt idx="2">
                  <c:v>117.28</c:v>
                </c:pt>
                <c:pt idx="3">
                  <c:v>123.85</c:v>
                </c:pt>
                <c:pt idx="4">
                  <c:v>122.46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106.78</c:v>
                </c:pt>
                <c:pt idx="1">
                  <c:v>106.31</c:v>
                </c:pt>
                <c:pt idx="2">
                  <c:v>107.05</c:v>
                </c:pt>
                <c:pt idx="3">
                  <c:v>106.43</c:v>
                </c:pt>
                <c:pt idx="4">
                  <c:v>106.81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44.31</c:v>
                </c:pt>
                <c:pt idx="1">
                  <c:v>45.89</c:v>
                </c:pt>
                <c:pt idx="2">
                  <c:v>47.46</c:v>
                </c:pt>
                <c:pt idx="3">
                  <c:v>48.25</c:v>
                </c:pt>
                <c:pt idx="4">
                  <c:v>49.47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29.38</c:v>
                </c:pt>
                <c:pt idx="1">
                  <c:v>30.6</c:v>
                </c:pt>
                <c:pt idx="2">
                  <c:v>27.39</c:v>
                </c:pt>
                <c:pt idx="3">
                  <c:v>30.42</c:v>
                </c:pt>
                <c:pt idx="4">
                  <c:v>32.96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quot;-&quot;">
                  <c:v>1.86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3.45</c:v>
                </c:pt>
                <c:pt idx="1">
                  <c:v>5.0199999999999996</c:v>
                </c:pt>
                <c:pt idx="2">
                  <c:v>5.86</c:v>
                </c:pt>
                <c:pt idx="3">
                  <c:v>6.66</c:v>
                </c:pt>
                <c:pt idx="4">
                  <c:v>8.49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formatCode="#,##0.00;&quot;△&quot;#,##0.00;&quot;-&quot;">
                  <c:v>0.19</c:v>
                </c:pt>
                <c:pt idx="1" formatCode="#,##0.00;&quot;△&quot;#,##0.00;&quot;-&quot;">
                  <c:v>5.e-002</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72.17</c:v>
                </c:pt>
                <c:pt idx="1">
                  <c:v>72.77</c:v>
                </c:pt>
                <c:pt idx="2">
                  <c:v>76.38</c:v>
                </c:pt>
                <c:pt idx="3">
                  <c:v>88.81</c:v>
                </c:pt>
                <c:pt idx="4">
                  <c:v>92.02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80.64</c:v>
                </c:pt>
                <c:pt idx="1">
                  <c:v>88.1</c:v>
                </c:pt>
                <c:pt idx="2">
                  <c:v>84.84</c:v>
                </c:pt>
                <c:pt idx="3">
                  <c:v>88.42</c:v>
                </c:pt>
                <c:pt idx="4">
                  <c:v>93.63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723.73</c:v>
                </c:pt>
                <c:pt idx="1">
                  <c:v>673.53</c:v>
                </c:pt>
                <c:pt idx="2">
                  <c:v>608.54999999999995</c:v>
                </c:pt>
                <c:pt idx="3">
                  <c:v>589.44000000000005</c:v>
                </c:pt>
                <c:pt idx="4">
                  <c:v>550.89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606.79999999999995</c:v>
                </c:pt>
                <c:pt idx="1">
                  <c:v>585.55999999999995</c:v>
                </c:pt>
                <c:pt idx="2">
                  <c:v>565.62</c:v>
                </c:pt>
                <c:pt idx="3">
                  <c:v>544.61</c:v>
                </c:pt>
                <c:pt idx="4">
                  <c:v>525.07000000000005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115.9</c:v>
                </c:pt>
                <c:pt idx="1">
                  <c:v>116.28</c:v>
                </c:pt>
                <c:pt idx="2">
                  <c:v>117.87</c:v>
                </c:pt>
                <c:pt idx="3">
                  <c:v>121.17</c:v>
                </c:pt>
                <c:pt idx="4">
                  <c:v>121.09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101.84</c:v>
                </c:pt>
                <c:pt idx="1">
                  <c:v>101.62</c:v>
                </c:pt>
                <c:pt idx="2">
                  <c:v>102.36</c:v>
                </c:pt>
                <c:pt idx="3">
                  <c:v>103.76</c:v>
                </c:pt>
                <c:pt idx="4">
                  <c:v>103.57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142.78</c:v>
                </c:pt>
                <c:pt idx="1">
                  <c:v>142.72</c:v>
                </c:pt>
                <c:pt idx="2">
                  <c:v>138.76</c:v>
                </c:pt>
                <c:pt idx="3">
                  <c:v>135.74</c:v>
                </c:pt>
                <c:pt idx="4">
                  <c:v>135.44999999999999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119.39</c:v>
                </c:pt>
                <c:pt idx="1">
                  <c:v>117.41</c:v>
                </c:pt>
                <c:pt idx="2">
                  <c:v>114.01</c:v>
                </c:pt>
                <c:pt idx="3">
                  <c:v>111.18</c:v>
                </c:pt>
                <c:pt idx="4">
                  <c:v>111.78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52" workbookViewId="0">
      <selection activeCell="BL83" sqref="BL83"/>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福岡県　春日市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Ab</v>
      </c>
      <c r="X8" s="6"/>
      <c r="Y8" s="6"/>
      <c r="Z8" s="6"/>
      <c r="AA8" s="6"/>
      <c r="AB8" s="6"/>
      <c r="AC8" s="6"/>
      <c r="AD8" s="20" t="str">
        <f>データ!$M$6</f>
        <v>非設置</v>
      </c>
      <c r="AE8" s="20"/>
      <c r="AF8" s="20"/>
      <c r="AG8" s="20"/>
      <c r="AH8" s="20"/>
      <c r="AI8" s="20"/>
      <c r="AJ8" s="20"/>
      <c r="AK8" s="3"/>
      <c r="AL8" s="21">
        <f>データ!S6</f>
        <v>112765</v>
      </c>
      <c r="AM8" s="21"/>
      <c r="AN8" s="21"/>
      <c r="AO8" s="21"/>
      <c r="AP8" s="21"/>
      <c r="AQ8" s="21"/>
      <c r="AR8" s="21"/>
      <c r="AS8" s="21"/>
      <c r="AT8" s="7">
        <f>データ!T6</f>
        <v>14.15</v>
      </c>
      <c r="AU8" s="7"/>
      <c r="AV8" s="7"/>
      <c r="AW8" s="7"/>
      <c r="AX8" s="7"/>
      <c r="AY8" s="7"/>
      <c r="AZ8" s="7"/>
      <c r="BA8" s="7"/>
      <c r="BB8" s="7">
        <f>データ!U6</f>
        <v>7969.26</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62.29</v>
      </c>
      <c r="J10" s="7"/>
      <c r="K10" s="7"/>
      <c r="L10" s="7"/>
      <c r="M10" s="7"/>
      <c r="N10" s="7"/>
      <c r="O10" s="7"/>
      <c r="P10" s="7">
        <f>データ!P6</f>
        <v>100</v>
      </c>
      <c r="Q10" s="7"/>
      <c r="R10" s="7"/>
      <c r="S10" s="7"/>
      <c r="T10" s="7"/>
      <c r="U10" s="7"/>
      <c r="V10" s="7"/>
      <c r="W10" s="7">
        <f>データ!Q6</f>
        <v>87.11</v>
      </c>
      <c r="X10" s="7"/>
      <c r="Y10" s="7"/>
      <c r="Z10" s="7"/>
      <c r="AA10" s="7"/>
      <c r="AB10" s="7"/>
      <c r="AC10" s="7"/>
      <c r="AD10" s="21">
        <f>データ!R6</f>
        <v>3160</v>
      </c>
      <c r="AE10" s="21"/>
      <c r="AF10" s="21"/>
      <c r="AG10" s="21"/>
      <c r="AH10" s="21"/>
      <c r="AI10" s="21"/>
      <c r="AJ10" s="21"/>
      <c r="AK10" s="2"/>
      <c r="AL10" s="21">
        <f>データ!V6</f>
        <v>112478</v>
      </c>
      <c r="AM10" s="21"/>
      <c r="AN10" s="21"/>
      <c r="AO10" s="21"/>
      <c r="AP10" s="21"/>
      <c r="AQ10" s="21"/>
      <c r="AR10" s="21"/>
      <c r="AS10" s="21"/>
      <c r="AT10" s="7">
        <f>データ!W6</f>
        <v>13.8</v>
      </c>
      <c r="AU10" s="7"/>
      <c r="AV10" s="7"/>
      <c r="AW10" s="7"/>
      <c r="AX10" s="7"/>
      <c r="AY10" s="7"/>
      <c r="AZ10" s="7"/>
      <c r="BA10" s="7"/>
      <c r="BB10" s="7">
        <f>データ!X6</f>
        <v>8150.58</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8</v>
      </c>
      <c r="J84" s="12" t="s">
        <v>48</v>
      </c>
      <c r="K84" s="12" t="s">
        <v>49</v>
      </c>
      <c r="L84" s="12" t="s">
        <v>31</v>
      </c>
      <c r="M84" s="12" t="s">
        <v>34</v>
      </c>
      <c r="N84" s="12" t="s">
        <v>51</v>
      </c>
      <c r="O84" s="12" t="s">
        <v>53</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A8IxlcKEZKPiAyNAqYgv+1ZrphKoLkf7owW74wRApCB9izVeKcFskJYjc+3fE80nVmsaYFTmPRBm3P/b+YO/w==" saltValue="JgfvM8rO1i8/ol+Ubqjp9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57</v>
      </c>
      <c r="D3" s="58" t="s">
        <v>58</v>
      </c>
      <c r="E3" s="58" t="s">
        <v>3</v>
      </c>
      <c r="F3" s="58" t="s">
        <v>2</v>
      </c>
      <c r="G3" s="58" t="s">
        <v>23</v>
      </c>
      <c r="H3" s="65" t="s">
        <v>59</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43</v>
      </c>
      <c r="AK4" s="77"/>
      <c r="AL4" s="77"/>
      <c r="AM4" s="77"/>
      <c r="AN4" s="77"/>
      <c r="AO4" s="77"/>
      <c r="AP4" s="77"/>
      <c r="AQ4" s="77"/>
      <c r="AR4" s="77"/>
      <c r="AS4" s="77"/>
      <c r="AT4" s="77"/>
      <c r="AU4" s="77" t="s">
        <v>26</v>
      </c>
      <c r="AV4" s="77"/>
      <c r="AW4" s="77"/>
      <c r="AX4" s="77"/>
      <c r="AY4" s="77"/>
      <c r="AZ4" s="77"/>
      <c r="BA4" s="77"/>
      <c r="BB4" s="77"/>
      <c r="BC4" s="77"/>
      <c r="BD4" s="77"/>
      <c r="BE4" s="77"/>
      <c r="BF4" s="77" t="s">
        <v>62</v>
      </c>
      <c r="BG4" s="77"/>
      <c r="BH4" s="77"/>
      <c r="BI4" s="77"/>
      <c r="BJ4" s="77"/>
      <c r="BK4" s="77"/>
      <c r="BL4" s="77"/>
      <c r="BM4" s="77"/>
      <c r="BN4" s="77"/>
      <c r="BO4" s="77"/>
      <c r="BP4" s="77"/>
      <c r="BQ4" s="77" t="s">
        <v>13</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4</v>
      </c>
      <c r="N5" s="67" t="s">
        <v>74</v>
      </c>
      <c r="O5" s="67" t="s">
        <v>75</v>
      </c>
      <c r="P5" s="67" t="s">
        <v>76</v>
      </c>
      <c r="Q5" s="67" t="s">
        <v>77</v>
      </c>
      <c r="R5" s="67" t="s">
        <v>78</v>
      </c>
      <c r="S5" s="67" t="s">
        <v>79</v>
      </c>
      <c r="T5" s="67" t="s">
        <v>80</v>
      </c>
      <c r="U5" s="67" t="s">
        <v>64</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42</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2022</v>
      </c>
      <c r="C6" s="61">
        <f t="shared" si="1"/>
        <v>402184</v>
      </c>
      <c r="D6" s="61">
        <f t="shared" si="1"/>
        <v>46</v>
      </c>
      <c r="E6" s="61">
        <f t="shared" si="1"/>
        <v>17</v>
      </c>
      <c r="F6" s="61">
        <f t="shared" si="1"/>
        <v>1</v>
      </c>
      <c r="G6" s="61">
        <f t="shared" si="1"/>
        <v>0</v>
      </c>
      <c r="H6" s="61" t="str">
        <f t="shared" si="1"/>
        <v>福岡県　春日市</v>
      </c>
      <c r="I6" s="61" t="str">
        <f t="shared" si="1"/>
        <v>法適用</v>
      </c>
      <c r="J6" s="61" t="str">
        <f t="shared" si="1"/>
        <v>下水道事業</v>
      </c>
      <c r="K6" s="61" t="str">
        <f t="shared" si="1"/>
        <v>公共下水道</v>
      </c>
      <c r="L6" s="61" t="str">
        <f t="shared" si="1"/>
        <v>Ab</v>
      </c>
      <c r="M6" s="61" t="str">
        <f t="shared" si="1"/>
        <v>非設置</v>
      </c>
      <c r="N6" s="70" t="str">
        <f t="shared" si="1"/>
        <v>-</v>
      </c>
      <c r="O6" s="70">
        <f t="shared" si="1"/>
        <v>62.29</v>
      </c>
      <c r="P6" s="70">
        <f t="shared" si="1"/>
        <v>100</v>
      </c>
      <c r="Q6" s="70">
        <f t="shared" si="1"/>
        <v>87.11</v>
      </c>
      <c r="R6" s="70">
        <f t="shared" si="1"/>
        <v>3160</v>
      </c>
      <c r="S6" s="70">
        <f t="shared" si="1"/>
        <v>112765</v>
      </c>
      <c r="T6" s="70">
        <f t="shared" si="1"/>
        <v>14.15</v>
      </c>
      <c r="U6" s="70">
        <f t="shared" si="1"/>
        <v>7969.26</v>
      </c>
      <c r="V6" s="70">
        <f t="shared" si="1"/>
        <v>112478</v>
      </c>
      <c r="W6" s="70">
        <f t="shared" si="1"/>
        <v>13.8</v>
      </c>
      <c r="X6" s="70">
        <f t="shared" si="1"/>
        <v>8150.58</v>
      </c>
      <c r="Y6" s="78">
        <f t="shared" ref="Y6:AH6" si="2">IF(Y7="",NA(),Y7)</f>
        <v>119.51</v>
      </c>
      <c r="Z6" s="78">
        <f t="shared" si="2"/>
        <v>112.84</v>
      </c>
      <c r="AA6" s="78">
        <f t="shared" si="2"/>
        <v>117.28</v>
      </c>
      <c r="AB6" s="78">
        <f t="shared" si="2"/>
        <v>123.85</v>
      </c>
      <c r="AC6" s="78">
        <f t="shared" si="2"/>
        <v>122.46</v>
      </c>
      <c r="AD6" s="78">
        <f t="shared" si="2"/>
        <v>106.78</v>
      </c>
      <c r="AE6" s="78">
        <f t="shared" si="2"/>
        <v>106.31</v>
      </c>
      <c r="AF6" s="78">
        <f t="shared" si="2"/>
        <v>107.05</v>
      </c>
      <c r="AG6" s="78">
        <f t="shared" si="2"/>
        <v>106.43</v>
      </c>
      <c r="AH6" s="78">
        <f t="shared" si="2"/>
        <v>106.81</v>
      </c>
      <c r="AI6" s="70" t="str">
        <f>IF(AI7="","",IF(AI7="-","【-】","【"&amp;SUBSTITUTE(TEXT(AI7,"#,##0.00"),"-","△")&amp;"】"))</f>
        <v>【106.11】</v>
      </c>
      <c r="AJ6" s="70">
        <f t="shared" ref="AJ6:AS6" si="3">IF(AJ7="",NA(),AJ7)</f>
        <v>0</v>
      </c>
      <c r="AK6" s="70">
        <f t="shared" si="3"/>
        <v>0</v>
      </c>
      <c r="AL6" s="70">
        <f t="shared" si="3"/>
        <v>0</v>
      </c>
      <c r="AM6" s="70">
        <f t="shared" si="3"/>
        <v>0</v>
      </c>
      <c r="AN6" s="70">
        <f t="shared" si="3"/>
        <v>0</v>
      </c>
      <c r="AO6" s="78">
        <f t="shared" si="3"/>
        <v>0.19</v>
      </c>
      <c r="AP6" s="78">
        <f t="shared" si="3"/>
        <v>5.e-002</v>
      </c>
      <c r="AQ6" s="70">
        <f t="shared" si="3"/>
        <v>0</v>
      </c>
      <c r="AR6" s="70">
        <f t="shared" si="3"/>
        <v>0</v>
      </c>
      <c r="AS6" s="70">
        <f t="shared" si="3"/>
        <v>0</v>
      </c>
      <c r="AT6" s="70" t="str">
        <f>IF(AT7="","",IF(AT7="-","【-】","【"&amp;SUBSTITUTE(TEXT(AT7,"#,##0.00"),"-","△")&amp;"】"))</f>
        <v>【3.15】</v>
      </c>
      <c r="AU6" s="78">
        <f t="shared" ref="AU6:BD6" si="4">IF(AU7="",NA(),AU7)</f>
        <v>72.17</v>
      </c>
      <c r="AV6" s="78">
        <f t="shared" si="4"/>
        <v>72.77</v>
      </c>
      <c r="AW6" s="78">
        <f t="shared" si="4"/>
        <v>76.38</v>
      </c>
      <c r="AX6" s="78">
        <f t="shared" si="4"/>
        <v>88.81</v>
      </c>
      <c r="AY6" s="78">
        <f t="shared" si="4"/>
        <v>92.02</v>
      </c>
      <c r="AZ6" s="78">
        <f t="shared" si="4"/>
        <v>80.64</v>
      </c>
      <c r="BA6" s="78">
        <f t="shared" si="4"/>
        <v>88.1</v>
      </c>
      <c r="BB6" s="78">
        <f t="shared" si="4"/>
        <v>84.84</v>
      </c>
      <c r="BC6" s="78">
        <f t="shared" si="4"/>
        <v>88.42</v>
      </c>
      <c r="BD6" s="78">
        <f t="shared" si="4"/>
        <v>93.63</v>
      </c>
      <c r="BE6" s="70" t="str">
        <f>IF(BE7="","",IF(BE7="-","【-】","【"&amp;SUBSTITUTE(TEXT(BE7,"#,##0.00"),"-","△")&amp;"】"))</f>
        <v>【73.44】</v>
      </c>
      <c r="BF6" s="78">
        <f t="shared" ref="BF6:BO6" si="5">IF(BF7="",NA(),BF7)</f>
        <v>723.73</v>
      </c>
      <c r="BG6" s="78">
        <f t="shared" si="5"/>
        <v>673.53</v>
      </c>
      <c r="BH6" s="78">
        <f t="shared" si="5"/>
        <v>608.54999999999995</v>
      </c>
      <c r="BI6" s="78">
        <f t="shared" si="5"/>
        <v>589.44000000000005</v>
      </c>
      <c r="BJ6" s="78">
        <f t="shared" si="5"/>
        <v>550.89</v>
      </c>
      <c r="BK6" s="78">
        <f t="shared" si="5"/>
        <v>606.79999999999995</v>
      </c>
      <c r="BL6" s="78">
        <f t="shared" si="5"/>
        <v>585.55999999999995</v>
      </c>
      <c r="BM6" s="78">
        <f t="shared" si="5"/>
        <v>565.62</v>
      </c>
      <c r="BN6" s="78">
        <f t="shared" si="5"/>
        <v>544.61</v>
      </c>
      <c r="BO6" s="78">
        <f t="shared" si="5"/>
        <v>525.07000000000005</v>
      </c>
      <c r="BP6" s="70" t="str">
        <f>IF(BP7="","",IF(BP7="-","【-】","【"&amp;SUBSTITUTE(TEXT(BP7,"#,##0.00"),"-","△")&amp;"】"))</f>
        <v>【652.82】</v>
      </c>
      <c r="BQ6" s="78">
        <f t="shared" ref="BQ6:BZ6" si="6">IF(BQ7="",NA(),BQ7)</f>
        <v>115.9</v>
      </c>
      <c r="BR6" s="78">
        <f t="shared" si="6"/>
        <v>116.28</v>
      </c>
      <c r="BS6" s="78">
        <f t="shared" si="6"/>
        <v>117.87</v>
      </c>
      <c r="BT6" s="78">
        <f t="shared" si="6"/>
        <v>121.17</v>
      </c>
      <c r="BU6" s="78">
        <f t="shared" si="6"/>
        <v>121.09</v>
      </c>
      <c r="BV6" s="78">
        <f t="shared" si="6"/>
        <v>101.84</v>
      </c>
      <c r="BW6" s="78">
        <f t="shared" si="6"/>
        <v>101.62</v>
      </c>
      <c r="BX6" s="78">
        <f t="shared" si="6"/>
        <v>102.36</v>
      </c>
      <c r="BY6" s="78">
        <f t="shared" si="6"/>
        <v>103.76</v>
      </c>
      <c r="BZ6" s="78">
        <f t="shared" si="6"/>
        <v>103.57</v>
      </c>
      <c r="CA6" s="70" t="str">
        <f>IF(CA7="","",IF(CA7="-","【-】","【"&amp;SUBSTITUTE(TEXT(CA7,"#,##0.00"),"-","△")&amp;"】"))</f>
        <v>【97.61】</v>
      </c>
      <c r="CB6" s="78">
        <f t="shared" ref="CB6:CK6" si="7">IF(CB7="",NA(),CB7)</f>
        <v>142.78</v>
      </c>
      <c r="CC6" s="78">
        <f t="shared" si="7"/>
        <v>142.72</v>
      </c>
      <c r="CD6" s="78">
        <f t="shared" si="7"/>
        <v>138.76</v>
      </c>
      <c r="CE6" s="78">
        <f t="shared" si="7"/>
        <v>135.74</v>
      </c>
      <c r="CF6" s="78">
        <f t="shared" si="7"/>
        <v>135.44999999999999</v>
      </c>
      <c r="CG6" s="78">
        <f t="shared" si="7"/>
        <v>119.39</v>
      </c>
      <c r="CH6" s="78">
        <f t="shared" si="7"/>
        <v>117.41</v>
      </c>
      <c r="CI6" s="78">
        <f t="shared" si="7"/>
        <v>114.01</v>
      </c>
      <c r="CJ6" s="78">
        <f t="shared" si="7"/>
        <v>111.18</v>
      </c>
      <c r="CK6" s="78">
        <f t="shared" si="7"/>
        <v>111.78</v>
      </c>
      <c r="CL6" s="70" t="str">
        <f>IF(CL7="","",IF(CL7="-","【-】","【"&amp;SUBSTITUTE(TEXT(CL7,"#,##0.00"),"-","△")&amp;"】"))</f>
        <v>【138.29】</v>
      </c>
      <c r="CM6" s="78" t="str">
        <f t="shared" ref="CM6:CV6" si="8">IF(CM7="",NA(),CM7)</f>
        <v>-</v>
      </c>
      <c r="CN6" s="78" t="str">
        <f t="shared" si="8"/>
        <v>-</v>
      </c>
      <c r="CO6" s="78" t="str">
        <f t="shared" si="8"/>
        <v>-</v>
      </c>
      <c r="CP6" s="78" t="str">
        <f t="shared" si="8"/>
        <v>-</v>
      </c>
      <c r="CQ6" s="78" t="str">
        <f t="shared" si="8"/>
        <v>-</v>
      </c>
      <c r="CR6" s="78">
        <f t="shared" si="8"/>
        <v>68.3</v>
      </c>
      <c r="CS6" s="78">
        <f t="shared" si="8"/>
        <v>67.37</v>
      </c>
      <c r="CT6" s="78">
        <f t="shared" si="8"/>
        <v>67.709999999999994</v>
      </c>
      <c r="CU6" s="78">
        <f t="shared" si="8"/>
        <v>67.13</v>
      </c>
      <c r="CV6" s="78">
        <f t="shared" si="8"/>
        <v>66.819999999999993</v>
      </c>
      <c r="CW6" s="70" t="str">
        <f>IF(CW7="","",IF(CW7="-","【-】","【"&amp;SUBSTITUTE(TEXT(CW7,"#,##0.00"),"-","△")&amp;"】"))</f>
        <v>【59.10】</v>
      </c>
      <c r="CX6" s="78">
        <f t="shared" ref="CX6:DG6" si="9">IF(CX7="",NA(),CX7)</f>
        <v>99.24</v>
      </c>
      <c r="CY6" s="78">
        <f t="shared" si="9"/>
        <v>99.35</v>
      </c>
      <c r="CZ6" s="78">
        <f t="shared" si="9"/>
        <v>99.38</v>
      </c>
      <c r="DA6" s="78">
        <f t="shared" si="9"/>
        <v>99.46</v>
      </c>
      <c r="DB6" s="78">
        <f t="shared" si="9"/>
        <v>99.53</v>
      </c>
      <c r="DC6" s="78">
        <f t="shared" si="9"/>
        <v>96.78</v>
      </c>
      <c r="DD6" s="78">
        <f t="shared" si="9"/>
        <v>97</v>
      </c>
      <c r="DE6" s="78">
        <f t="shared" si="9"/>
        <v>97.24</v>
      </c>
      <c r="DF6" s="78">
        <f t="shared" si="9"/>
        <v>97.79</v>
      </c>
      <c r="DG6" s="78">
        <f t="shared" si="9"/>
        <v>97.75</v>
      </c>
      <c r="DH6" s="70" t="str">
        <f>IF(DH7="","",IF(DH7="-","【-】","【"&amp;SUBSTITUTE(TEXT(DH7,"#,##0.00"),"-","△")&amp;"】"))</f>
        <v>【95.82】</v>
      </c>
      <c r="DI6" s="78">
        <f t="shared" ref="DI6:DR6" si="10">IF(DI7="",NA(),DI7)</f>
        <v>44.31</v>
      </c>
      <c r="DJ6" s="78">
        <f t="shared" si="10"/>
        <v>45.89</v>
      </c>
      <c r="DK6" s="78">
        <f t="shared" si="10"/>
        <v>47.46</v>
      </c>
      <c r="DL6" s="78">
        <f t="shared" si="10"/>
        <v>48.25</v>
      </c>
      <c r="DM6" s="78">
        <f t="shared" si="10"/>
        <v>49.47</v>
      </c>
      <c r="DN6" s="78">
        <f t="shared" si="10"/>
        <v>29.38</v>
      </c>
      <c r="DO6" s="78">
        <f t="shared" si="10"/>
        <v>30.6</v>
      </c>
      <c r="DP6" s="78">
        <f t="shared" si="10"/>
        <v>27.39</v>
      </c>
      <c r="DQ6" s="78">
        <f t="shared" si="10"/>
        <v>30.42</v>
      </c>
      <c r="DR6" s="78">
        <f t="shared" si="10"/>
        <v>32.96</v>
      </c>
      <c r="DS6" s="70" t="str">
        <f>IF(DS7="","",IF(DS7="-","【-】","【"&amp;SUBSTITUTE(TEXT(DS7,"#,##0.00"),"-","△")&amp;"】"))</f>
        <v>【39.74】</v>
      </c>
      <c r="DT6" s="70">
        <f t="shared" ref="DT6:EC6" si="11">IF(DT7="",NA(),DT7)</f>
        <v>0</v>
      </c>
      <c r="DU6" s="70">
        <f t="shared" si="11"/>
        <v>0</v>
      </c>
      <c r="DV6" s="70">
        <f t="shared" si="11"/>
        <v>0</v>
      </c>
      <c r="DW6" s="70">
        <f t="shared" si="11"/>
        <v>0</v>
      </c>
      <c r="DX6" s="78">
        <f t="shared" si="11"/>
        <v>1.86</v>
      </c>
      <c r="DY6" s="78">
        <f t="shared" si="11"/>
        <v>3.45</v>
      </c>
      <c r="DZ6" s="78">
        <f t="shared" si="11"/>
        <v>5.0199999999999996</v>
      </c>
      <c r="EA6" s="78">
        <f t="shared" si="11"/>
        <v>5.86</v>
      </c>
      <c r="EB6" s="78">
        <f t="shared" si="11"/>
        <v>6.66</v>
      </c>
      <c r="EC6" s="78">
        <f t="shared" si="11"/>
        <v>8.49</v>
      </c>
      <c r="ED6" s="70" t="str">
        <f>IF(ED7="","",IF(ED7="-","【-】","【"&amp;SUBSTITUTE(TEXT(ED7,"#,##0.00"),"-","△")&amp;"】"))</f>
        <v>【7.62】</v>
      </c>
      <c r="EE6" s="70">
        <f t="shared" ref="EE6:EN6" si="12">IF(EE7="",NA(),EE7)</f>
        <v>0</v>
      </c>
      <c r="EF6" s="70">
        <f t="shared" si="12"/>
        <v>0</v>
      </c>
      <c r="EG6" s="78">
        <f t="shared" si="12"/>
        <v>6.e-002</v>
      </c>
      <c r="EH6" s="78">
        <f t="shared" si="12"/>
        <v>0.39</v>
      </c>
      <c r="EI6" s="78">
        <f t="shared" si="12"/>
        <v>0.18</v>
      </c>
      <c r="EJ6" s="78">
        <f t="shared" si="12"/>
        <v>0.12</v>
      </c>
      <c r="EK6" s="78">
        <f t="shared" si="12"/>
        <v>0.19</v>
      </c>
      <c r="EL6" s="78">
        <f t="shared" si="12"/>
        <v>0.19</v>
      </c>
      <c r="EM6" s="78">
        <f t="shared" si="12"/>
        <v>0.14000000000000001</v>
      </c>
      <c r="EN6" s="78">
        <f t="shared" si="12"/>
        <v>0.15</v>
      </c>
      <c r="EO6" s="70" t="str">
        <f>IF(EO7="","",IF(EO7="-","【-】","【"&amp;SUBSTITUTE(TEXT(EO7,"#,##0.00"),"-","△")&amp;"】"))</f>
        <v>【0.23】</v>
      </c>
    </row>
    <row r="7" spans="1:148" s="55" customFormat="1">
      <c r="A7" s="56"/>
      <c r="B7" s="62">
        <v>2022</v>
      </c>
      <c r="C7" s="62">
        <v>402184</v>
      </c>
      <c r="D7" s="62">
        <v>46</v>
      </c>
      <c r="E7" s="62">
        <v>17</v>
      </c>
      <c r="F7" s="62">
        <v>1</v>
      </c>
      <c r="G7" s="62">
        <v>0</v>
      </c>
      <c r="H7" s="62" t="s">
        <v>47</v>
      </c>
      <c r="I7" s="62" t="s">
        <v>96</v>
      </c>
      <c r="J7" s="62" t="s">
        <v>97</v>
      </c>
      <c r="K7" s="62" t="s">
        <v>98</v>
      </c>
      <c r="L7" s="62" t="s">
        <v>99</v>
      </c>
      <c r="M7" s="62" t="s">
        <v>100</v>
      </c>
      <c r="N7" s="71" t="s">
        <v>101</v>
      </c>
      <c r="O7" s="71">
        <v>62.29</v>
      </c>
      <c r="P7" s="71">
        <v>100</v>
      </c>
      <c r="Q7" s="71">
        <v>87.11</v>
      </c>
      <c r="R7" s="71">
        <v>3160</v>
      </c>
      <c r="S7" s="71">
        <v>112765</v>
      </c>
      <c r="T7" s="71">
        <v>14.15</v>
      </c>
      <c r="U7" s="71">
        <v>7969.26</v>
      </c>
      <c r="V7" s="71">
        <v>112478</v>
      </c>
      <c r="W7" s="71">
        <v>13.8</v>
      </c>
      <c r="X7" s="71">
        <v>8150.58</v>
      </c>
      <c r="Y7" s="71">
        <v>119.51</v>
      </c>
      <c r="Z7" s="71">
        <v>112.84</v>
      </c>
      <c r="AA7" s="71">
        <v>117.28</v>
      </c>
      <c r="AB7" s="71">
        <v>123.85</v>
      </c>
      <c r="AC7" s="71">
        <v>122.46</v>
      </c>
      <c r="AD7" s="71">
        <v>106.78</v>
      </c>
      <c r="AE7" s="71">
        <v>106.31</v>
      </c>
      <c r="AF7" s="71">
        <v>107.05</v>
      </c>
      <c r="AG7" s="71">
        <v>106.43</v>
      </c>
      <c r="AH7" s="71">
        <v>106.81</v>
      </c>
      <c r="AI7" s="71">
        <v>106.11</v>
      </c>
      <c r="AJ7" s="71">
        <v>0</v>
      </c>
      <c r="AK7" s="71">
        <v>0</v>
      </c>
      <c r="AL7" s="71">
        <v>0</v>
      </c>
      <c r="AM7" s="71">
        <v>0</v>
      </c>
      <c r="AN7" s="71">
        <v>0</v>
      </c>
      <c r="AO7" s="71">
        <v>0.19</v>
      </c>
      <c r="AP7" s="71">
        <v>5.e-002</v>
      </c>
      <c r="AQ7" s="71">
        <v>0</v>
      </c>
      <c r="AR7" s="71">
        <v>0</v>
      </c>
      <c r="AS7" s="71">
        <v>0</v>
      </c>
      <c r="AT7" s="71">
        <v>3.15</v>
      </c>
      <c r="AU7" s="71">
        <v>72.17</v>
      </c>
      <c r="AV7" s="71">
        <v>72.77</v>
      </c>
      <c r="AW7" s="71">
        <v>76.38</v>
      </c>
      <c r="AX7" s="71">
        <v>88.81</v>
      </c>
      <c r="AY7" s="71">
        <v>92.02</v>
      </c>
      <c r="AZ7" s="71">
        <v>80.64</v>
      </c>
      <c r="BA7" s="71">
        <v>88.1</v>
      </c>
      <c r="BB7" s="71">
        <v>84.84</v>
      </c>
      <c r="BC7" s="71">
        <v>88.42</v>
      </c>
      <c r="BD7" s="71">
        <v>93.63</v>
      </c>
      <c r="BE7" s="71">
        <v>73.44</v>
      </c>
      <c r="BF7" s="71">
        <v>723.73</v>
      </c>
      <c r="BG7" s="71">
        <v>673.53</v>
      </c>
      <c r="BH7" s="71">
        <v>608.54999999999995</v>
      </c>
      <c r="BI7" s="71">
        <v>589.44000000000005</v>
      </c>
      <c r="BJ7" s="71">
        <v>550.89</v>
      </c>
      <c r="BK7" s="71">
        <v>606.79999999999995</v>
      </c>
      <c r="BL7" s="71">
        <v>585.55999999999995</v>
      </c>
      <c r="BM7" s="71">
        <v>565.62</v>
      </c>
      <c r="BN7" s="71">
        <v>544.61</v>
      </c>
      <c r="BO7" s="71">
        <v>525.07000000000005</v>
      </c>
      <c r="BP7" s="71">
        <v>652.82000000000005</v>
      </c>
      <c r="BQ7" s="71">
        <v>115.9</v>
      </c>
      <c r="BR7" s="71">
        <v>116.28</v>
      </c>
      <c r="BS7" s="71">
        <v>117.87</v>
      </c>
      <c r="BT7" s="71">
        <v>121.17</v>
      </c>
      <c r="BU7" s="71">
        <v>121.09</v>
      </c>
      <c r="BV7" s="71">
        <v>101.84</v>
      </c>
      <c r="BW7" s="71">
        <v>101.62</v>
      </c>
      <c r="BX7" s="71">
        <v>102.36</v>
      </c>
      <c r="BY7" s="71">
        <v>103.76</v>
      </c>
      <c r="BZ7" s="71">
        <v>103.57</v>
      </c>
      <c r="CA7" s="71">
        <v>97.61</v>
      </c>
      <c r="CB7" s="71">
        <v>142.78</v>
      </c>
      <c r="CC7" s="71">
        <v>142.72</v>
      </c>
      <c r="CD7" s="71">
        <v>138.76</v>
      </c>
      <c r="CE7" s="71">
        <v>135.74</v>
      </c>
      <c r="CF7" s="71">
        <v>135.44999999999999</v>
      </c>
      <c r="CG7" s="71">
        <v>119.39</v>
      </c>
      <c r="CH7" s="71">
        <v>117.41</v>
      </c>
      <c r="CI7" s="71">
        <v>114.01</v>
      </c>
      <c r="CJ7" s="71">
        <v>111.18</v>
      </c>
      <c r="CK7" s="71">
        <v>111.78</v>
      </c>
      <c r="CL7" s="71">
        <v>138.29</v>
      </c>
      <c r="CM7" s="71" t="s">
        <v>101</v>
      </c>
      <c r="CN7" s="71" t="s">
        <v>101</v>
      </c>
      <c r="CO7" s="71" t="s">
        <v>101</v>
      </c>
      <c r="CP7" s="71" t="s">
        <v>101</v>
      </c>
      <c r="CQ7" s="71" t="s">
        <v>101</v>
      </c>
      <c r="CR7" s="71">
        <v>68.3</v>
      </c>
      <c r="CS7" s="71">
        <v>67.37</v>
      </c>
      <c r="CT7" s="71">
        <v>67.709999999999994</v>
      </c>
      <c r="CU7" s="71">
        <v>67.13</v>
      </c>
      <c r="CV7" s="71">
        <v>66.819999999999993</v>
      </c>
      <c r="CW7" s="71">
        <v>59.1</v>
      </c>
      <c r="CX7" s="71">
        <v>99.24</v>
      </c>
      <c r="CY7" s="71">
        <v>99.35</v>
      </c>
      <c r="CZ7" s="71">
        <v>99.38</v>
      </c>
      <c r="DA7" s="71">
        <v>99.46</v>
      </c>
      <c r="DB7" s="71">
        <v>99.53</v>
      </c>
      <c r="DC7" s="71">
        <v>96.78</v>
      </c>
      <c r="DD7" s="71">
        <v>97</v>
      </c>
      <c r="DE7" s="71">
        <v>97.24</v>
      </c>
      <c r="DF7" s="71">
        <v>97.79</v>
      </c>
      <c r="DG7" s="71">
        <v>97.75</v>
      </c>
      <c r="DH7" s="71">
        <v>95.82</v>
      </c>
      <c r="DI7" s="71">
        <v>44.31</v>
      </c>
      <c r="DJ7" s="71">
        <v>45.89</v>
      </c>
      <c r="DK7" s="71">
        <v>47.46</v>
      </c>
      <c r="DL7" s="71">
        <v>48.25</v>
      </c>
      <c r="DM7" s="71">
        <v>49.47</v>
      </c>
      <c r="DN7" s="71">
        <v>29.38</v>
      </c>
      <c r="DO7" s="71">
        <v>30.6</v>
      </c>
      <c r="DP7" s="71">
        <v>27.39</v>
      </c>
      <c r="DQ7" s="71">
        <v>30.42</v>
      </c>
      <c r="DR7" s="71">
        <v>32.96</v>
      </c>
      <c r="DS7" s="71">
        <v>39.74</v>
      </c>
      <c r="DT7" s="71">
        <v>0</v>
      </c>
      <c r="DU7" s="71">
        <v>0</v>
      </c>
      <c r="DV7" s="71">
        <v>0</v>
      </c>
      <c r="DW7" s="71">
        <v>0</v>
      </c>
      <c r="DX7" s="71">
        <v>1.86</v>
      </c>
      <c r="DY7" s="71">
        <v>3.45</v>
      </c>
      <c r="DZ7" s="71">
        <v>5.0199999999999996</v>
      </c>
      <c r="EA7" s="71">
        <v>5.86</v>
      </c>
      <c r="EB7" s="71">
        <v>6.66</v>
      </c>
      <c r="EC7" s="71">
        <v>8.49</v>
      </c>
      <c r="ED7" s="71">
        <v>7.62</v>
      </c>
      <c r="EE7" s="71">
        <v>0</v>
      </c>
      <c r="EF7" s="71">
        <v>0</v>
      </c>
      <c r="EG7" s="71">
        <v>6.e-002</v>
      </c>
      <c r="EH7" s="71">
        <v>0.39</v>
      </c>
      <c r="EI7" s="71">
        <v>0.18</v>
      </c>
      <c r="EJ7" s="71">
        <v>0.12</v>
      </c>
      <c r="EK7" s="71">
        <v>0.19</v>
      </c>
      <c r="EL7" s="71">
        <v>0.19</v>
      </c>
      <c r="EM7" s="71">
        <v>0.14000000000000001</v>
      </c>
      <c r="EN7" s="71">
        <v>0.15</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諸江 朋子</cp:lastModifiedBy>
  <dcterms:created xsi:type="dcterms:W3CDTF">2023-12-12T00:51:17Z</dcterms:created>
  <dcterms:modified xsi:type="dcterms:W3CDTF">2024-01-25T07:01:02Z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2024-01-25T07:01:02Z</vt:filetime>
  </property>
</Properties>
</file>